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2" windowWidth="17496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5" i="1" l="1"/>
  <c r="D30" i="1" l="1"/>
  <c r="D31" i="1"/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106" i="1"/>
  <c r="B86" i="1"/>
  <c r="A86" i="1"/>
  <c r="L85" i="1"/>
  <c r="J85" i="1"/>
  <c r="I85" i="1"/>
  <c r="H85" i="1"/>
  <c r="G85" i="1"/>
  <c r="F85" i="1"/>
  <c r="B76" i="1"/>
  <c r="A76" i="1"/>
  <c r="L86" i="1"/>
  <c r="J86" i="1"/>
  <c r="I86" i="1"/>
  <c r="H86" i="1"/>
  <c r="G86" i="1"/>
  <c r="F86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<sst xmlns="http://schemas.openxmlformats.org/spreadsheetml/2006/main" count="250" uniqueCount="79">
  <si>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</si>
  <si>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</si>
  <si>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</si>
  <si>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</si>
  <si>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</si>
  <si>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</si>
  <si>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</si>
  <si>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</si>
  <si>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</si>
  <si>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</si>
  <si>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</si>
  <si>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</si>
  <si>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</si>
  <si>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</si>
  <si>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</si>
  <si>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</si>
  <si>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</si>
  <si>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</si>
  <si>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</si>
  <si>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</si>
  <si>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</si>
  <si>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</si>
  <si>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</si>
  <si>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</si>
  <si>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</si>
  <si>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</si>
  <si>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</si>
  <si>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</si>
  <si>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</si>
  <si>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</si>
  <si>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</si>
  <si>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</si>
  <si>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</si>
  <si>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</si>
  <si>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</si>
  <si>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</si>
  <si>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</si>
  <si>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</si>
  <si>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</si>
  <si>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№14 имени Героя России и Героя Абхазии Виталия Вольфа</t>
  </si>
  <si>
    <t>директор</t>
  </si>
  <si>
    <t>О.В. Николаева</t>
  </si>
  <si>
    <t>сладкое</t>
  </si>
  <si>
    <t>пф</t>
  </si>
  <si>
    <t>Пудинг из творога с рисом с</t>
  </si>
  <si>
    <t>молоком сгущённым</t>
  </si>
  <si>
    <t>Печенье</t>
  </si>
  <si>
    <t>Чай с сахаром</t>
  </si>
  <si>
    <t>Кислота аскорбиновая</t>
  </si>
  <si>
    <t>Фрукты свежие</t>
  </si>
  <si>
    <t xml:space="preserve">кисломол.                                     </t>
  </si>
  <si>
    <t>100/20</t>
  </si>
  <si>
    <t>Рыба, припущенная в молоке</t>
  </si>
  <si>
    <t>Картофельное пюре</t>
  </si>
  <si>
    <t>Хлеб йодированный</t>
  </si>
  <si>
    <t>Хлеб ржаной</t>
  </si>
  <si>
    <t>Овощи свежие</t>
  </si>
  <si>
    <t>овощи</t>
  </si>
  <si>
    <t>Йогурт, снежок</t>
  </si>
  <si>
    <t>Гуляш из мяса птицы</t>
  </si>
  <si>
    <t>Макаронные изделия отварные</t>
  </si>
  <si>
    <t>Сок фруктовый</t>
  </si>
  <si>
    <t>Котлета мясная</t>
  </si>
  <si>
    <t>Компот из сухофруктов</t>
  </si>
  <si>
    <t>Каша молочная "Дружба" с маслом сливочным</t>
  </si>
  <si>
    <t>Чай с сахаром с кислотой аскорбиновой</t>
  </si>
  <si>
    <t>Бутерброд с маслом и повидлом</t>
  </si>
  <si>
    <t>Мучное кондитерское изделие</t>
  </si>
  <si>
    <t>Макароны отварные с сыром</t>
  </si>
  <si>
    <t>Бутерброд с колбасой</t>
  </si>
  <si>
    <t>Продукт кисломолочный( йогурт, снежок)</t>
  </si>
  <si>
    <t>кисломол.</t>
  </si>
  <si>
    <t>Жаркое по- домашнему</t>
  </si>
  <si>
    <t>Шоколад молочный</t>
  </si>
  <si>
    <t>Плов из мяса говядины</t>
  </si>
  <si>
    <t>Чай с сахаром и лимоном</t>
  </si>
  <si>
    <t>Сосиски отварные</t>
  </si>
  <si>
    <t>Гарнир сложный(картофельное пюре,капуста тушёная)</t>
  </si>
  <si>
    <t>Пельмени мясные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</si>
</sst>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0" borderId="2" xfId="0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5" borderId="2" xfId="0" applyFill="1" applyBorder="1"/>
    <xf numFmtId="0" fontId="0" fillId="0" borderId="2" xfId="0" applyBorder="1" applyAlignment="1"/>
    <xf numFmtId="0" fontId="1" fillId="0" borderId="2" xfId="0" applyFont="1" applyBorder="1"/>
    <xf numFmtId="0" fontId="1" fillId="4" borderId="2" xfId="0" applyFont="1" applyFill="1" applyBorder="1" applyProtection="1"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Protection="1">
      <protection locked="0"/>
    </xf>
    <xf numFmtId="0" fontId="0" fillId="4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E172" sqref="E17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9" t="s">
        <v>64</v>
      </c>
      <c r="F6" s="60">
        <v>205</v>
      </c>
      <c r="G6" s="60">
        <v>5</v>
      </c>
      <c r="H6" s="60">
        <v>6.3</v>
      </c>
      <c r="I6" s="60">
        <v>26.53</v>
      </c>
      <c r="J6" s="60">
        <v>225</v>
      </c>
      <c r="K6" s="61">
        <v>102</v>
      </c>
      <c r="L6" s="40"/>
    </row>
    <row r="7" spans="1:12" ht="14.4" x14ac:dyDescent="0.3">
      <c r="A7" s="23"/>
      <c r="B7" s="15"/>
      <c r="C7" s="11"/>
      <c r="D7" s="6"/>
      <c r="E7" s="62"/>
      <c r="F7" s="63"/>
      <c r="G7" s="63"/>
      <c r="H7" s="63"/>
      <c r="I7" s="63"/>
      <c r="J7" s="63"/>
      <c r="K7" s="64"/>
      <c r="L7" s="43"/>
    </row>
    <row r="8" spans="1:12" ht="14.4" x14ac:dyDescent="0.3">
      <c r="A8" s="23"/>
      <c r="B8" s="15"/>
      <c r="C8" s="11"/>
      <c r="D8" s="7" t="s">
        <v>22</v>
      </c>
      <c r="E8" s="62" t="s">
        <v>65</v>
      </c>
      <c r="F8" s="63">
        <v>200.02500000000001</v>
      </c>
      <c r="G8" s="63">
        <v>0.05</v>
      </c>
      <c r="H8" s="63">
        <v>0.02</v>
      </c>
      <c r="I8" s="63">
        <v>9.32</v>
      </c>
      <c r="J8" s="63">
        <v>37.299999999999997</v>
      </c>
      <c r="K8" s="64">
        <v>299</v>
      </c>
      <c r="L8" s="43"/>
    </row>
    <row r="9" spans="1:12" ht="14.4" x14ac:dyDescent="0.3">
      <c r="A9" s="23"/>
      <c r="B9" s="15"/>
      <c r="C9" s="11"/>
      <c r="D9" s="7" t="s">
        <v>23</v>
      </c>
      <c r="E9" s="62" t="s">
        <v>66</v>
      </c>
      <c r="F9" s="63">
        <v>50</v>
      </c>
      <c r="G9" s="63">
        <v>2.58</v>
      </c>
      <c r="H9" s="63">
        <v>4.0999999999999996</v>
      </c>
      <c r="I9" s="63">
        <v>28.6</v>
      </c>
      <c r="J9" s="63">
        <v>161.69999999999999</v>
      </c>
      <c r="K9" s="64">
        <v>382</v>
      </c>
      <c r="L9" s="43"/>
    </row>
    <row r="10" spans="1:12" ht="14.4" x14ac:dyDescent="0.3">
      <c r="A10" s="23"/>
      <c r="B10" s="15"/>
      <c r="C10" s="11"/>
      <c r="D10" s="7" t="s">
        <v>24</v>
      </c>
      <c r="E10" s="62"/>
      <c r="F10" s="63"/>
      <c r="G10" s="63"/>
      <c r="H10" s="63"/>
      <c r="I10" s="63"/>
      <c r="J10" s="63"/>
      <c r="K10" s="64"/>
      <c r="L10" s="43"/>
    </row>
    <row r="11" spans="1:12" ht="14.4" x14ac:dyDescent="0.3">
      <c r="A11" s="23"/>
      <c r="B11" s="15"/>
      <c r="C11" s="11"/>
      <c r="D11" s="7" t="s">
        <v>42</v>
      </c>
      <c r="E11" s="62" t="s">
        <v>67</v>
      </c>
      <c r="F11" s="63">
        <v>50</v>
      </c>
      <c r="G11" s="63">
        <v>1</v>
      </c>
      <c r="H11" s="63">
        <v>4.51</v>
      </c>
      <c r="I11" s="63">
        <v>19.899999999999999</v>
      </c>
      <c r="J11" s="63">
        <v>120.4</v>
      </c>
      <c r="K11" s="6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505.02499999999998</v>
      </c>
      <c r="G15" s="19">
        <f t="shared" ref="G15:J15" si="0">SUM(G6:G14)</f>
        <v>8.629999999999999</v>
      </c>
      <c r="H15" s="19">
        <f t="shared" si="0"/>
        <v>14.929999999999998</v>
      </c>
      <c r="I15" s="19">
        <f t="shared" si="0"/>
        <v>84.35</v>
      </c>
      <c r="J15" s="19">
        <f t="shared" si="0"/>
        <v>544.4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505.02499999999998</v>
      </c>
      <c r="G26" s="32">
        <f t="shared" ref="G26:J26" si="4">G15+G25</f>
        <v>8.629999999999999</v>
      </c>
      <c r="H26" s="32">
        <f t="shared" si="4"/>
        <v>14.929999999999998</v>
      </c>
      <c r="I26" s="32">
        <f t="shared" si="4"/>
        <v>84.35</v>
      </c>
      <c r="J26" s="32">
        <f t="shared" si="4"/>
        <v>544.4</v>
      </c>
      <c r="K26" s="32"/>
      <c r="L26" s="32">
        <f t="shared" ref="L26" si="5">L15+L25</f>
        <v>0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53</v>
      </c>
      <c r="F27" s="40">
        <v>180</v>
      </c>
      <c r="G27" s="40">
        <v>3.8</v>
      </c>
      <c r="H27" s="40">
        <v>7.3</v>
      </c>
      <c r="I27" s="40">
        <v>28</v>
      </c>
      <c r="J27" s="40">
        <v>192.6</v>
      </c>
      <c r="K27" s="41">
        <v>241</v>
      </c>
      <c r="L27" s="40"/>
    </row>
    <row r="28" spans="1:12" ht="14.4" x14ac:dyDescent="0.3">
      <c r="A28" s="14"/>
      <c r="B28" s="15"/>
      <c r="C28" s="11"/>
      <c r="D28" s="73" t="s">
        <v>21</v>
      </c>
      <c r="E28" s="42" t="s">
        <v>62</v>
      </c>
      <c r="F28" s="43">
        <v>100</v>
      </c>
      <c r="G28" s="43">
        <v>8.86</v>
      </c>
      <c r="H28" s="43">
        <v>26.16</v>
      </c>
      <c r="I28" s="43">
        <v>12.83</v>
      </c>
      <c r="J28" s="43">
        <v>285</v>
      </c>
      <c r="K28" s="44" t="s">
        <v>43</v>
      </c>
      <c r="L28" s="43"/>
    </row>
    <row r="29" spans="1:12" ht="14.4" x14ac:dyDescent="0.3">
      <c r="A29" s="14"/>
      <c r="B29" s="15"/>
      <c r="C29" s="11"/>
      <c r="D29" s="7" t="s">
        <v>30</v>
      </c>
      <c r="E29" s="42" t="s">
        <v>63</v>
      </c>
      <c r="F29" s="43">
        <v>200</v>
      </c>
      <c r="G29" s="43">
        <v>0.44</v>
      </c>
      <c r="H29" s="43">
        <v>0.02</v>
      </c>
      <c r="I29" s="43">
        <v>27.8</v>
      </c>
      <c r="J29" s="43">
        <v>113</v>
      </c>
      <c r="K29" s="44">
        <v>283</v>
      </c>
      <c r="L29" s="43"/>
    </row>
    <row r="30" spans="1:12" ht="14.4" x14ac:dyDescent="0.3">
      <c r="A30" s="14"/>
      <c r="B30" s="15"/>
      <c r="C30" s="11"/>
      <c r="D30" s="7" t="str">
        <f t="shared" ref="D30:D31" si="6">D41</f>
        <v>хлеб бел.</v>
      </c>
      <c r="E30" s="42" t="s">
        <v>54</v>
      </c>
      <c r="F30" s="43">
        <v>25</v>
      </c>
      <c r="G30" s="43">
        <v>1.19</v>
      </c>
      <c r="H30" s="43">
        <v>1.02</v>
      </c>
      <c r="I30" s="43">
        <v>11.88</v>
      </c>
      <c r="J30" s="43">
        <v>64.150000000000006</v>
      </c>
      <c r="K30" s="44"/>
      <c r="L30" s="43"/>
    </row>
    <row r="31" spans="1:12" ht="14.4" x14ac:dyDescent="0.3">
      <c r="A31" s="14"/>
      <c r="B31" s="15"/>
      <c r="C31" s="11"/>
      <c r="D31" s="7" t="str">
        <f t="shared" si="6"/>
        <v>хлеб черн.</v>
      </c>
      <c r="E31" s="42" t="s">
        <v>55</v>
      </c>
      <c r="F31" s="43">
        <v>10</v>
      </c>
      <c r="G31" s="43">
        <v>0.85</v>
      </c>
      <c r="H31" s="43">
        <v>0.33</v>
      </c>
      <c r="I31" s="43">
        <v>4.25</v>
      </c>
      <c r="J31" s="43">
        <v>25.4</v>
      </c>
      <c r="K31" s="44"/>
      <c r="L31" s="43"/>
    </row>
    <row r="32" spans="1:12" ht="14.4" x14ac:dyDescent="0.3">
      <c r="A32" s="14"/>
      <c r="B32" s="15"/>
      <c r="C32" s="11"/>
      <c r="D32" s="65"/>
      <c r="E32" s="42" t="s">
        <v>48</v>
      </c>
      <c r="F32" s="43">
        <v>2.5000000000000001E-2</v>
      </c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5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515.02499999999998</v>
      </c>
      <c r="G35" s="19">
        <f>SUM(G27:G34)</f>
        <v>15.139999999999999</v>
      </c>
      <c r="H35" s="19">
        <f>SUM(H27:H34)</f>
        <v>34.830000000000005</v>
      </c>
      <c r="I35" s="19">
        <f>SUM(I27:I34)</f>
        <v>84.759999999999991</v>
      </c>
      <c r="J35" s="19">
        <f>SUM(J27:J34)</f>
        <v>680.15</v>
      </c>
      <c r="K35" s="25"/>
      <c r="L35" s="19">
        <f>SUM(L27:L34)</f>
        <v>0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7">SUM(G36:G44)</f>
        <v>0</v>
      </c>
      <c r="H45" s="19">
        <f t="shared" ref="H45" si="8">SUM(H36:H44)</f>
        <v>0</v>
      </c>
      <c r="I45" s="19">
        <f t="shared" ref="I45" si="9">SUM(I36:I44)</f>
        <v>0</v>
      </c>
      <c r="J45" s="19">
        <f t="shared" ref="J45:L45" si="10">SUM(J36:J44)</f>
        <v>0</v>
      </c>
      <c r="K45" s="25"/>
      <c r="L45" s="19">
        <f t="shared" si="10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515.02499999999998</v>
      </c>
      <c r="G46" s="32">
        <f t="shared" ref="G46" si="11">G35+G45</f>
        <v>15.139999999999999</v>
      </c>
      <c r="H46" s="32">
        <f t="shared" ref="H46" si="12">H35+H45</f>
        <v>34.830000000000005</v>
      </c>
      <c r="I46" s="32">
        <f t="shared" ref="I46" si="13">I35+I45</f>
        <v>84.759999999999991</v>
      </c>
      <c r="J46" s="32">
        <f t="shared" ref="J46:L46" si="14">J35+J45</f>
        <v>680.15</v>
      </c>
      <c r="K46" s="32"/>
      <c r="L46" s="32">
        <f t="shared" si="14"/>
        <v>0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67" t="s">
        <v>59</v>
      </c>
      <c r="F47" s="68">
        <v>100</v>
      </c>
      <c r="G47" s="68">
        <v>18.059999999999999</v>
      </c>
      <c r="H47" s="68">
        <v>20.2</v>
      </c>
      <c r="I47" s="68">
        <v>5.6</v>
      </c>
      <c r="J47" s="68">
        <v>276.27999999999997</v>
      </c>
      <c r="K47" s="69">
        <v>180</v>
      </c>
      <c r="L47" s="40"/>
    </row>
    <row r="48" spans="1:12" ht="14.4" x14ac:dyDescent="0.3">
      <c r="A48" s="23"/>
      <c r="B48" s="15"/>
      <c r="C48" s="11"/>
      <c r="D48" s="73" t="s">
        <v>21</v>
      </c>
      <c r="E48" s="70" t="s">
        <v>60</v>
      </c>
      <c r="F48" s="71">
        <v>180</v>
      </c>
      <c r="G48" s="71">
        <v>6.62</v>
      </c>
      <c r="H48" s="71">
        <v>6.63</v>
      </c>
      <c r="I48" s="71">
        <v>44.16</v>
      </c>
      <c r="J48" s="71">
        <v>277.44</v>
      </c>
      <c r="K48" s="72">
        <v>227</v>
      </c>
      <c r="L48" s="43"/>
    </row>
    <row r="49" spans="1:12" ht="14.4" x14ac:dyDescent="0.3">
      <c r="A49" s="23"/>
      <c r="B49" s="15"/>
      <c r="C49" s="11"/>
      <c r="D49" s="7" t="s">
        <v>30</v>
      </c>
      <c r="E49" s="70" t="s">
        <v>61</v>
      </c>
      <c r="F49" s="71">
        <v>200</v>
      </c>
      <c r="G49" s="71">
        <v>1</v>
      </c>
      <c r="H49" s="71">
        <v>0</v>
      </c>
      <c r="I49" s="71">
        <v>20.2</v>
      </c>
      <c r="J49" s="71">
        <v>76</v>
      </c>
      <c r="K49" s="72">
        <v>293</v>
      </c>
      <c r="L49" s="43"/>
    </row>
    <row r="50" spans="1:12" ht="14.4" x14ac:dyDescent="0.3">
      <c r="A50" s="23"/>
      <c r="B50" s="15"/>
      <c r="C50" s="11"/>
      <c r="D50" s="7" t="s">
        <v>23</v>
      </c>
      <c r="E50" s="42" t="s">
        <v>54</v>
      </c>
      <c r="F50" s="43">
        <v>25</v>
      </c>
      <c r="G50" s="43">
        <v>1.19</v>
      </c>
      <c r="H50" s="43">
        <v>1.02</v>
      </c>
      <c r="I50" s="43">
        <v>11.88</v>
      </c>
      <c r="J50" s="43">
        <v>64.150000000000006</v>
      </c>
      <c r="K50" s="44"/>
      <c r="L50" s="43"/>
    </row>
    <row r="51" spans="1:12" ht="14.4" x14ac:dyDescent="0.3">
      <c r="A51" s="23"/>
      <c r="B51" s="15"/>
      <c r="C51" s="11"/>
      <c r="D51" s="74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58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505</v>
      </c>
      <c r="G55" s="19">
        <f>SUM(G47:G54)</f>
        <v>26.87</v>
      </c>
      <c r="H55" s="19">
        <f>SUM(H47:H54)</f>
        <v>27.849999999999998</v>
      </c>
      <c r="I55" s="19">
        <f>SUM(I47:I54)</f>
        <v>81.839999999999989</v>
      </c>
      <c r="J55" s="19">
        <f>SUM(J47:J54)</f>
        <v>693.87</v>
      </c>
      <c r="K55" s="25"/>
      <c r="L55" s="19">
        <f>SUM(L47:L54)</f>
        <v>0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5">SUM(G56:G64)</f>
        <v>0</v>
      </c>
      <c r="H65" s="19">
        <f t="shared" ref="H65" si="16">SUM(H56:H64)</f>
        <v>0</v>
      </c>
      <c r="I65" s="19">
        <f t="shared" ref="I65" si="17">SUM(I56:I64)</f>
        <v>0</v>
      </c>
      <c r="J65" s="19">
        <f t="shared" ref="J65:L65" si="18">SUM(J56:J64)</f>
        <v>0</v>
      </c>
      <c r="K65" s="25"/>
      <c r="L65" s="19">
        <f t="shared" si="18"/>
        <v>0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505</v>
      </c>
      <c r="G66" s="32">
        <f t="shared" ref="G66" si="19">G55+G65</f>
        <v>26.87</v>
      </c>
      <c r="H66" s="32">
        <f t="shared" ref="H66" si="20">H55+H65</f>
        <v>27.849999999999998</v>
      </c>
      <c r="I66" s="32">
        <f t="shared" ref="I66" si="21">I55+I65</f>
        <v>81.839999999999989</v>
      </c>
      <c r="J66" s="32">
        <f t="shared" ref="J66:L66" si="22">J55+J65</f>
        <v>693.87</v>
      </c>
      <c r="K66" s="32"/>
      <c r="L66" s="32">
        <f t="shared" si="22"/>
        <v>0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 t="s">
        <v>44</v>
      </c>
      <c r="F67" s="40" t="s">
        <v>51</v>
      </c>
      <c r="G67" s="40">
        <v>27.12</v>
      </c>
      <c r="H67" s="40">
        <v>5.24</v>
      </c>
      <c r="I67" s="40">
        <v>44.67</v>
      </c>
      <c r="J67" s="40">
        <v>334.32</v>
      </c>
      <c r="K67" s="41">
        <v>141</v>
      </c>
      <c r="L67" s="40"/>
    </row>
    <row r="68" spans="1:12" ht="14.4" x14ac:dyDescent="0.3">
      <c r="A68" s="23"/>
      <c r="B68" s="15"/>
      <c r="C68" s="11"/>
      <c r="D68" s="73"/>
      <c r="E68" s="42" t="s">
        <v>45</v>
      </c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42</v>
      </c>
      <c r="E69" s="42" t="s">
        <v>46</v>
      </c>
      <c r="F69" s="43">
        <v>30</v>
      </c>
      <c r="G69" s="43">
        <v>2.85</v>
      </c>
      <c r="H69" s="43">
        <v>2.85</v>
      </c>
      <c r="I69" s="43">
        <v>21.6</v>
      </c>
      <c r="J69" s="43">
        <v>135</v>
      </c>
      <c r="K69" s="44"/>
      <c r="L69" s="43"/>
    </row>
    <row r="70" spans="1:12" ht="14.4" x14ac:dyDescent="0.3">
      <c r="A70" s="23"/>
      <c r="B70" s="15"/>
      <c r="C70" s="11"/>
      <c r="D70" s="66" t="s">
        <v>22</v>
      </c>
      <c r="E70" s="42" t="s">
        <v>47</v>
      </c>
      <c r="F70" s="43">
        <v>200</v>
      </c>
      <c r="G70" s="43">
        <v>0.05</v>
      </c>
      <c r="H70" s="43">
        <v>0.02</v>
      </c>
      <c r="I70" s="43">
        <v>9.32</v>
      </c>
      <c r="J70" s="43">
        <v>37.299999999999997</v>
      </c>
      <c r="K70" s="44">
        <v>299</v>
      </c>
      <c r="L70" s="43"/>
    </row>
    <row r="71" spans="1:12" ht="14.4" x14ac:dyDescent="0.3">
      <c r="A71" s="23"/>
      <c r="B71" s="15"/>
      <c r="C71" s="11"/>
      <c r="D71" s="7"/>
      <c r="E71" s="42" t="s">
        <v>48</v>
      </c>
      <c r="F71" s="43">
        <v>2.5000000000000001E-2</v>
      </c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5" t="s">
        <v>50</v>
      </c>
      <c r="E72" s="51" t="s">
        <v>58</v>
      </c>
      <c r="F72" s="43">
        <v>200</v>
      </c>
      <c r="G72" s="43">
        <v>8.8000000000000007</v>
      </c>
      <c r="H72" s="43">
        <v>7.2</v>
      </c>
      <c r="I72" s="43">
        <v>26.4</v>
      </c>
      <c r="J72" s="43">
        <v>206.4</v>
      </c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v>550</v>
      </c>
      <c r="G75" s="19">
        <v>38.82</v>
      </c>
      <c r="H75" s="19">
        <v>15.31</v>
      </c>
      <c r="I75" s="19">
        <v>101.99</v>
      </c>
      <c r="J75" s="19">
        <v>713.02</v>
      </c>
      <c r="K75" s="25"/>
      <c r="L75" s="19"/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3">SUM(G76:G84)</f>
        <v>0</v>
      </c>
      <c r="H85" s="19">
        <f t="shared" ref="H85" si="24">SUM(H76:H84)</f>
        <v>0</v>
      </c>
      <c r="I85" s="19">
        <f t="shared" ref="I85" si="25">SUM(I76:I84)</f>
        <v>0</v>
      </c>
      <c r="J85" s="19">
        <f t="shared" ref="J85:L85" si="26">SUM(J76:J84)</f>
        <v>0</v>
      </c>
      <c r="K85" s="25"/>
      <c r="L85" s="19">
        <f t="shared" si="26"/>
        <v>0</v>
      </c>
    </row>
    <row r="86" spans="1:12" ht="15.75" customHeight="1" thickBot="1" x14ac:dyDescent="0.3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550</v>
      </c>
      <c r="G86" s="32">
        <f t="shared" ref="G86" si="27">G75+G85</f>
        <v>38.82</v>
      </c>
      <c r="H86" s="32">
        <f t="shared" ref="H86" si="28">H75+H85</f>
        <v>15.31</v>
      </c>
      <c r="I86" s="32">
        <f t="shared" ref="I86" si="29">I75+I85</f>
        <v>101.99</v>
      </c>
      <c r="J86" s="32">
        <f t="shared" ref="J86:L86" si="30">J75+J85</f>
        <v>713.02</v>
      </c>
      <c r="K86" s="32"/>
      <c r="L86" s="32">
        <f t="shared" si="30"/>
        <v>0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 t="s">
        <v>52</v>
      </c>
      <c r="F87" s="40">
        <v>100</v>
      </c>
      <c r="G87" s="40">
        <v>9.33</v>
      </c>
      <c r="H87" s="40">
        <v>2.78</v>
      </c>
      <c r="I87" s="40">
        <v>4.7699999999999996</v>
      </c>
      <c r="J87" s="40">
        <v>118.75</v>
      </c>
      <c r="K87" s="41">
        <v>165</v>
      </c>
      <c r="L87" s="40"/>
    </row>
    <row r="88" spans="1:12" ht="14.4" x14ac:dyDescent="0.3">
      <c r="A88" s="23"/>
      <c r="B88" s="15"/>
      <c r="C88" s="11"/>
      <c r="D88" s="73" t="s">
        <v>21</v>
      </c>
      <c r="E88" s="42" t="s">
        <v>53</v>
      </c>
      <c r="F88" s="43">
        <v>150</v>
      </c>
      <c r="G88" s="43">
        <v>3.2</v>
      </c>
      <c r="H88" s="43">
        <v>6.06</v>
      </c>
      <c r="I88" s="43">
        <v>23.3</v>
      </c>
      <c r="J88" s="43">
        <v>160.5</v>
      </c>
      <c r="K88" s="44">
        <v>241</v>
      </c>
      <c r="L88" s="43"/>
    </row>
    <row r="89" spans="1:12" ht="14.4" x14ac:dyDescent="0.3">
      <c r="A89" s="23"/>
      <c r="B89" s="15"/>
      <c r="C89" s="11"/>
      <c r="D89" s="7" t="s">
        <v>22</v>
      </c>
      <c r="E89" s="42" t="s">
        <v>47</v>
      </c>
      <c r="F89" s="43">
        <v>200</v>
      </c>
      <c r="G89" s="43">
        <v>0.05</v>
      </c>
      <c r="H89" s="43">
        <v>0.02</v>
      </c>
      <c r="I89" s="43">
        <v>9.32</v>
      </c>
      <c r="J89" s="43">
        <v>37.299999999999997</v>
      </c>
      <c r="K89" s="44">
        <v>299</v>
      </c>
      <c r="L89" s="43"/>
    </row>
    <row r="90" spans="1:12" ht="14.4" x14ac:dyDescent="0.3">
      <c r="A90" s="23"/>
      <c r="B90" s="15"/>
      <c r="C90" s="11"/>
      <c r="D90" s="7"/>
      <c r="E90" s="42" t="s">
        <v>48</v>
      </c>
      <c r="F90" s="43">
        <v>2.5000000000000001E-2</v>
      </c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31</v>
      </c>
      <c r="E91" s="42" t="s">
        <v>54</v>
      </c>
      <c r="F91" s="43">
        <v>25</v>
      </c>
      <c r="G91" s="43">
        <v>1.19</v>
      </c>
      <c r="H91" s="43">
        <v>1.02</v>
      </c>
      <c r="I91" s="43">
        <v>11.88</v>
      </c>
      <c r="J91" s="43">
        <v>64.150000000000006</v>
      </c>
      <c r="K91" s="44"/>
      <c r="L91" s="43"/>
    </row>
    <row r="92" spans="1:12" ht="14.4" x14ac:dyDescent="0.3">
      <c r="A92" s="23"/>
      <c r="B92" s="15"/>
      <c r="C92" s="11"/>
      <c r="D92" s="73" t="s">
        <v>32</v>
      </c>
      <c r="E92" s="42" t="s">
        <v>55</v>
      </c>
      <c r="F92" s="43">
        <v>10</v>
      </c>
      <c r="G92" s="43">
        <v>0.85</v>
      </c>
      <c r="H92" s="43">
        <v>0.33</v>
      </c>
      <c r="I92" s="43">
        <v>4.25</v>
      </c>
      <c r="J92" s="43">
        <v>25.4</v>
      </c>
      <c r="K92" s="44"/>
      <c r="L92" s="43"/>
    </row>
    <row r="93" spans="1:12" ht="14.4" x14ac:dyDescent="0.3">
      <c r="A93" s="23"/>
      <c r="B93" s="15"/>
      <c r="C93" s="11"/>
      <c r="D93" s="73" t="s">
        <v>24</v>
      </c>
      <c r="E93" s="42" t="s">
        <v>49</v>
      </c>
      <c r="F93" s="43">
        <v>200</v>
      </c>
      <c r="G93" s="43">
        <v>0.8</v>
      </c>
      <c r="H93" s="43">
        <v>0.8</v>
      </c>
      <c r="I93" s="43">
        <v>19.600000000000001</v>
      </c>
      <c r="J93" s="43">
        <v>94</v>
      </c>
      <c r="K93" s="44">
        <v>89</v>
      </c>
      <c r="L93" s="43"/>
    </row>
    <row r="94" spans="1:12" ht="14.4" x14ac:dyDescent="0.3">
      <c r="A94" s="23"/>
      <c r="B94" s="15"/>
      <c r="C94" s="11"/>
      <c r="D94" s="73" t="s">
        <v>57</v>
      </c>
      <c r="E94" s="42" t="s">
        <v>56</v>
      </c>
      <c r="F94" s="43">
        <v>30</v>
      </c>
      <c r="G94" s="43">
        <v>0.3</v>
      </c>
      <c r="H94" s="43">
        <v>7.0000000000000007E-2</v>
      </c>
      <c r="I94" s="43">
        <v>1.3</v>
      </c>
      <c r="J94" s="43">
        <v>6</v>
      </c>
      <c r="K94" s="44">
        <v>1.3</v>
      </c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715.02499999999998</v>
      </c>
      <c r="G95" s="19">
        <f t="shared" ref="G95" si="31">SUM(G87:G94)</f>
        <v>15.720000000000002</v>
      </c>
      <c r="H95" s="19">
        <f t="shared" ref="H95" si="32">SUM(H87:H94)</f>
        <v>11.08</v>
      </c>
      <c r="I95" s="19">
        <f t="shared" ref="I95" si="33">SUM(I87:I94)</f>
        <v>74.42</v>
      </c>
      <c r="J95" s="19">
        <f t="shared" ref="J95:L95" si="34">SUM(J87:J94)</f>
        <v>506.1</v>
      </c>
      <c r="K95" s="25"/>
      <c r="L95" s="19">
        <f t="shared" si="34"/>
        <v>0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5">SUM(G96:G104)</f>
        <v>0</v>
      </c>
      <c r="H105" s="19">
        <f t="shared" ref="H105" si="36">SUM(H96:H104)</f>
        <v>0</v>
      </c>
      <c r="I105" s="19">
        <f t="shared" ref="I105" si="37">SUM(I96:I104)</f>
        <v>0</v>
      </c>
      <c r="J105" s="19">
        <f t="shared" ref="J105:L105" si="38">SUM(J96:J104)</f>
        <v>0</v>
      </c>
      <c r="K105" s="25"/>
      <c r="L105" s="19">
        <f t="shared" si="38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685.02499999999998</v>
      </c>
      <c r="G106" s="32">
        <f t="shared" ref="G106" si="39">G95+G105</f>
        <v>15.720000000000002</v>
      </c>
      <c r="H106" s="32">
        <f t="shared" ref="H106" si="40">H95+H105</f>
        <v>11.08</v>
      </c>
      <c r="I106" s="32">
        <f t="shared" ref="I106" si="41">I95+I105</f>
        <v>74.42</v>
      </c>
      <c r="J106" s="32">
        <f t="shared" ref="J106:L106" si="42">J95+J105</f>
        <v>506.1</v>
      </c>
      <c r="K106" s="32"/>
      <c r="L106" s="32">
        <f t="shared" si="42"/>
        <v>0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68</v>
      </c>
      <c r="F107" s="40">
        <v>150</v>
      </c>
      <c r="G107" s="40">
        <v>5.67</v>
      </c>
      <c r="H107" s="40">
        <v>6.26</v>
      </c>
      <c r="I107" s="40">
        <v>7.85</v>
      </c>
      <c r="J107" s="40">
        <v>219</v>
      </c>
      <c r="K107" s="41">
        <v>124</v>
      </c>
      <c r="L107" s="40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22</v>
      </c>
      <c r="E109" s="42" t="s">
        <v>47</v>
      </c>
      <c r="F109" s="43">
        <v>200</v>
      </c>
      <c r="G109" s="43">
        <v>0.05</v>
      </c>
      <c r="H109" s="43">
        <v>0.02</v>
      </c>
      <c r="I109" s="43">
        <v>9.32</v>
      </c>
      <c r="J109" s="43">
        <v>37.299999999999997</v>
      </c>
      <c r="K109" s="44">
        <v>299</v>
      </c>
      <c r="L109" s="43"/>
    </row>
    <row r="110" spans="1:12" ht="14.4" x14ac:dyDescent="0.3">
      <c r="A110" s="23"/>
      <c r="B110" s="15"/>
      <c r="C110" s="11"/>
      <c r="D110" s="7" t="s">
        <v>23</v>
      </c>
      <c r="E110" s="42" t="s">
        <v>69</v>
      </c>
      <c r="F110" s="43">
        <v>40</v>
      </c>
      <c r="G110" s="43">
        <v>0.7</v>
      </c>
      <c r="H110" s="43">
        <v>2.52</v>
      </c>
      <c r="I110" s="43">
        <v>4.82</v>
      </c>
      <c r="J110" s="43">
        <v>44.7</v>
      </c>
      <c r="K110" s="44">
        <v>265</v>
      </c>
      <c r="L110" s="43"/>
    </row>
    <row r="111" spans="1:12" ht="14.4" x14ac:dyDescent="0.3">
      <c r="A111" s="23"/>
      <c r="B111" s="15"/>
      <c r="C111" s="11"/>
      <c r="D111" s="7"/>
      <c r="E111" s="42" t="s">
        <v>48</v>
      </c>
      <c r="F111" s="43">
        <v>2.5000000000000001E-2</v>
      </c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3" t="s">
        <v>71</v>
      </c>
      <c r="E112" s="42" t="s">
        <v>70</v>
      </c>
      <c r="F112" s="43">
        <v>200</v>
      </c>
      <c r="G112" s="43">
        <v>8.8000000000000007</v>
      </c>
      <c r="H112" s="43">
        <v>7.2</v>
      </c>
      <c r="I112" s="43">
        <v>26.4</v>
      </c>
      <c r="J112" s="43">
        <v>206.4</v>
      </c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590.02499999999998</v>
      </c>
      <c r="G115" s="19">
        <f t="shared" ref="G115:J115" si="43">SUM(G107:G114)</f>
        <v>15.22</v>
      </c>
      <c r="H115" s="19">
        <f t="shared" si="43"/>
        <v>16</v>
      </c>
      <c r="I115" s="19">
        <f t="shared" si="43"/>
        <v>48.39</v>
      </c>
      <c r="J115" s="19">
        <f t="shared" si="43"/>
        <v>507.4</v>
      </c>
      <c r="K115" s="25"/>
      <c r="L115" s="19">
        <f t="shared" ref="L115" si="44">SUM(L107:L114)</f>
        <v>0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5">SUM(G116:G124)</f>
        <v>0</v>
      </c>
      <c r="H125" s="19">
        <f t="shared" si="45"/>
        <v>0</v>
      </c>
      <c r="I125" s="19">
        <f t="shared" si="45"/>
        <v>0</v>
      </c>
      <c r="J125" s="19">
        <f t="shared" si="45"/>
        <v>0</v>
      </c>
      <c r="K125" s="25"/>
      <c r="L125" s="19">
        <f t="shared" ref="L125" si="46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590.02499999999998</v>
      </c>
      <c r="G126" s="32">
        <f t="shared" ref="G126" si="47">G115+G125</f>
        <v>15.22</v>
      </c>
      <c r="H126" s="32">
        <f t="shared" ref="H126" si="48">H115+H125</f>
        <v>16</v>
      </c>
      <c r="I126" s="32">
        <f t="shared" ref="I126" si="49">I115+I125</f>
        <v>48.39</v>
      </c>
      <c r="J126" s="32">
        <f t="shared" ref="J126:L126" si="50">J115+J125</f>
        <v>507.4</v>
      </c>
      <c r="K126" s="32"/>
      <c r="L126" s="32">
        <f t="shared" si="50"/>
        <v>0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72</v>
      </c>
      <c r="F127" s="40">
        <v>200</v>
      </c>
      <c r="G127" s="40">
        <v>28.8</v>
      </c>
      <c r="H127" s="40">
        <v>7.4</v>
      </c>
      <c r="I127" s="40">
        <v>25.6</v>
      </c>
      <c r="J127" s="40">
        <v>283.7</v>
      </c>
      <c r="K127" s="41">
        <v>181</v>
      </c>
      <c r="L127" s="40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6" t="s">
        <v>30</v>
      </c>
      <c r="E129" s="42" t="s">
        <v>61</v>
      </c>
      <c r="F129" s="43">
        <v>200</v>
      </c>
      <c r="G129" s="43">
        <v>1</v>
      </c>
      <c r="H129" s="43">
        <v>0</v>
      </c>
      <c r="I129" s="43">
        <v>20.2</v>
      </c>
      <c r="J129" s="43">
        <v>76</v>
      </c>
      <c r="K129" s="44">
        <v>293</v>
      </c>
      <c r="L129" s="43"/>
    </row>
    <row r="130" spans="1:12" ht="14.4" x14ac:dyDescent="0.3">
      <c r="A130" s="14"/>
      <c r="B130" s="15"/>
      <c r="C130" s="11"/>
      <c r="D130" s="7" t="s">
        <v>31</v>
      </c>
      <c r="E130" s="42" t="s">
        <v>54</v>
      </c>
      <c r="F130" s="43">
        <v>25</v>
      </c>
      <c r="G130" s="43">
        <v>1.19</v>
      </c>
      <c r="H130" s="43">
        <v>1.02</v>
      </c>
      <c r="I130" s="43">
        <v>11.88</v>
      </c>
      <c r="J130" s="43">
        <v>64.150000000000006</v>
      </c>
      <c r="K130" s="44"/>
      <c r="L130" s="43"/>
    </row>
    <row r="131" spans="1:12" ht="14.4" x14ac:dyDescent="0.3">
      <c r="A131" s="14"/>
      <c r="B131" s="15"/>
      <c r="C131" s="11"/>
      <c r="D131" s="7" t="s">
        <v>32</v>
      </c>
      <c r="E131" s="42" t="s">
        <v>55</v>
      </c>
      <c r="F131" s="43">
        <v>10</v>
      </c>
      <c r="G131" s="43">
        <v>0.85</v>
      </c>
      <c r="H131" s="43">
        <v>0.33</v>
      </c>
      <c r="I131" s="43">
        <v>4.25</v>
      </c>
      <c r="J131" s="43">
        <v>25.4</v>
      </c>
      <c r="K131" s="44"/>
      <c r="L131" s="43"/>
    </row>
    <row r="132" spans="1:12" ht="14.4" x14ac:dyDescent="0.3">
      <c r="A132" s="14"/>
      <c r="B132" s="15"/>
      <c r="C132" s="11"/>
      <c r="D132" s="77" t="s">
        <v>42</v>
      </c>
      <c r="E132" s="42" t="s">
        <v>73</v>
      </c>
      <c r="F132" s="43">
        <v>90</v>
      </c>
      <c r="G132" s="43">
        <v>6.21</v>
      </c>
      <c r="H132" s="43">
        <v>32.130000000000003</v>
      </c>
      <c r="I132" s="43">
        <v>47.16</v>
      </c>
      <c r="J132" s="43">
        <v>498</v>
      </c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525</v>
      </c>
      <c r="G135" s="19">
        <f t="shared" ref="G135:J135" si="51">SUM(G127:G134)</f>
        <v>38.050000000000004</v>
      </c>
      <c r="H135" s="19">
        <f t="shared" si="51"/>
        <v>40.880000000000003</v>
      </c>
      <c r="I135" s="19">
        <f t="shared" si="51"/>
        <v>109.09</v>
      </c>
      <c r="J135" s="19">
        <f t="shared" si="51"/>
        <v>947.25</v>
      </c>
      <c r="K135" s="25"/>
      <c r="L135" s="19">
        <f t="shared" ref="L135" si="52">SUM(L127:L134)</f>
        <v>0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3">SUM(G136:G144)</f>
        <v>0</v>
      </c>
      <c r="H145" s="19">
        <f t="shared" si="53"/>
        <v>0</v>
      </c>
      <c r="I145" s="19">
        <f t="shared" si="53"/>
        <v>0</v>
      </c>
      <c r="J145" s="19">
        <f t="shared" si="53"/>
        <v>0</v>
      </c>
      <c r="K145" s="25"/>
      <c r="L145" s="19">
        <f t="shared" ref="L145" si="54">SUM(L136:L144)</f>
        <v>0</v>
      </c>
    </row>
    <row r="146" spans="1:12" ht="14.4" x14ac:dyDescent="0.2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525</v>
      </c>
      <c r="G146" s="32">
        <f t="shared" ref="G146" si="55">G135+G145</f>
        <v>38.050000000000004</v>
      </c>
      <c r="H146" s="32">
        <f t="shared" ref="H146" si="56">H135+H145</f>
        <v>40.880000000000003</v>
      </c>
      <c r="I146" s="32">
        <f t="shared" ref="I146" si="57">I135+I145</f>
        <v>109.09</v>
      </c>
      <c r="J146" s="32">
        <f t="shared" ref="J146:L146" si="58">J135+J145</f>
        <v>947.25</v>
      </c>
      <c r="K146" s="32"/>
      <c r="L146" s="32">
        <f t="shared" si="58"/>
        <v>0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74</v>
      </c>
      <c r="F147" s="40">
        <v>200</v>
      </c>
      <c r="G147" s="40">
        <v>24.33</v>
      </c>
      <c r="H147" s="40">
        <v>20.69</v>
      </c>
      <c r="I147" s="40">
        <v>33.71</v>
      </c>
      <c r="J147" s="40">
        <v>418.37</v>
      </c>
      <c r="K147" s="41">
        <v>193</v>
      </c>
      <c r="L147" s="40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22</v>
      </c>
      <c r="E149" s="42" t="s">
        <v>75</v>
      </c>
      <c r="F149" s="78">
        <v>210</v>
      </c>
      <c r="G149" s="43">
        <v>0.13</v>
      </c>
      <c r="H149" s="43">
        <v>0.02</v>
      </c>
      <c r="I149" s="43">
        <v>10.7</v>
      </c>
      <c r="J149" s="43">
        <v>43.1</v>
      </c>
      <c r="K149" s="44">
        <v>294</v>
      </c>
      <c r="L149" s="43"/>
    </row>
    <row r="150" spans="1:12" ht="15.75" customHeight="1" x14ac:dyDescent="0.3">
      <c r="A150" s="23"/>
      <c r="B150" s="15"/>
      <c r="C150" s="11"/>
      <c r="D150" s="7" t="s">
        <v>31</v>
      </c>
      <c r="E150" s="42" t="s">
        <v>54</v>
      </c>
      <c r="F150" s="43">
        <v>25</v>
      </c>
      <c r="G150" s="43">
        <v>1.19</v>
      </c>
      <c r="H150" s="43">
        <v>1.02</v>
      </c>
      <c r="I150" s="43">
        <v>11.88</v>
      </c>
      <c r="J150" s="43">
        <v>64.150000000000006</v>
      </c>
      <c r="K150" s="44"/>
      <c r="L150" s="43"/>
    </row>
    <row r="151" spans="1:12" ht="14.4" x14ac:dyDescent="0.3">
      <c r="A151" s="23"/>
      <c r="B151" s="15"/>
      <c r="C151" s="11"/>
      <c r="D151" s="7" t="s">
        <v>32</v>
      </c>
      <c r="E151" s="42" t="s">
        <v>55</v>
      </c>
      <c r="F151" s="43">
        <v>15</v>
      </c>
      <c r="G151" s="43">
        <v>0.85</v>
      </c>
      <c r="H151" s="43">
        <v>0.33</v>
      </c>
      <c r="I151" s="43">
        <v>4.25</v>
      </c>
      <c r="J151" s="43">
        <v>25.4</v>
      </c>
      <c r="K151" s="44"/>
      <c r="L151" s="43"/>
    </row>
    <row r="152" spans="1:12" ht="14.4" x14ac:dyDescent="0.3">
      <c r="A152" s="23"/>
      <c r="B152" s="15"/>
      <c r="C152" s="11"/>
      <c r="D152" s="77" t="s">
        <v>42</v>
      </c>
      <c r="E152" s="42" t="s">
        <v>67</v>
      </c>
      <c r="F152" s="43">
        <v>50</v>
      </c>
      <c r="G152" s="43">
        <v>1</v>
      </c>
      <c r="H152" s="43">
        <v>4.51</v>
      </c>
      <c r="I152" s="43">
        <v>19.899999999999999</v>
      </c>
      <c r="J152" s="43">
        <v>120.4</v>
      </c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500</v>
      </c>
      <c r="G155" s="19">
        <f t="shared" ref="G155:J155" si="59">SUM(G147:G154)</f>
        <v>27.5</v>
      </c>
      <c r="H155" s="19">
        <f t="shared" si="59"/>
        <v>26.57</v>
      </c>
      <c r="I155" s="19">
        <f t="shared" si="59"/>
        <v>80.44</v>
      </c>
      <c r="J155" s="19">
        <f t="shared" si="59"/>
        <v>671.42</v>
      </c>
      <c r="K155" s="25"/>
      <c r="L155" s="19">
        <f t="shared" ref="L155" si="60">SUM(L147:L154)</f>
        <v>0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1">SUM(G156:G164)</f>
        <v>0</v>
      </c>
      <c r="H165" s="19">
        <f t="shared" si="61"/>
        <v>0</v>
      </c>
      <c r="I165" s="19">
        <f t="shared" si="61"/>
        <v>0</v>
      </c>
      <c r="J165" s="19">
        <f t="shared" si="61"/>
        <v>0</v>
      </c>
      <c r="K165" s="25"/>
      <c r="L165" s="19">
        <f t="shared" ref="L165" si="62">SUM(L156:L164)</f>
        <v>0</v>
      </c>
    </row>
    <row r="166" spans="1:12" ht="15" thickBot="1" x14ac:dyDescent="0.3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500</v>
      </c>
      <c r="G166" s="32">
        <f t="shared" ref="G166" si="63">G155+G165</f>
        <v>27.5</v>
      </c>
      <c r="H166" s="32">
        <f t="shared" ref="H166" si="64">H155+H165</f>
        <v>26.57</v>
      </c>
      <c r="I166" s="32">
        <f t="shared" ref="I166" si="65">I155+I165</f>
        <v>80.44</v>
      </c>
      <c r="J166" s="32">
        <f t="shared" ref="J166:L166" si="66">J155+J165</f>
        <v>671.42</v>
      </c>
      <c r="K166" s="32"/>
      <c r="L166" s="32">
        <f t="shared" si="66"/>
        <v>0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 t="s">
        <v>76</v>
      </c>
      <c r="F167" s="40">
        <v>100</v>
      </c>
      <c r="G167" s="40">
        <v>12.2</v>
      </c>
      <c r="H167" s="40">
        <v>26.2</v>
      </c>
      <c r="I167" s="40">
        <v>0.44</v>
      </c>
      <c r="J167" s="40">
        <v>286</v>
      </c>
      <c r="K167" s="41">
        <v>205</v>
      </c>
      <c r="L167" s="40"/>
    </row>
    <row r="168" spans="1:12" ht="14.4" x14ac:dyDescent="0.3">
      <c r="A168" s="23"/>
      <c r="B168" s="15"/>
      <c r="C168" s="11"/>
      <c r="D168" s="73" t="s">
        <v>21</v>
      </c>
      <c r="E168" s="42" t="s">
        <v>77</v>
      </c>
      <c r="F168" s="43">
        <v>150</v>
      </c>
      <c r="G168" s="43">
        <v>3.07</v>
      </c>
      <c r="H168" s="43">
        <v>4.8</v>
      </c>
      <c r="I168" s="43">
        <v>18.3</v>
      </c>
      <c r="J168" s="43">
        <v>129</v>
      </c>
      <c r="K168" s="44">
        <v>241.23500000000001</v>
      </c>
      <c r="L168" s="43"/>
    </row>
    <row r="169" spans="1:12" ht="14.4" x14ac:dyDescent="0.3">
      <c r="A169" s="23"/>
      <c r="B169" s="15"/>
      <c r="C169" s="11"/>
      <c r="D169" s="76" t="s">
        <v>30</v>
      </c>
      <c r="E169" s="42" t="s">
        <v>61</v>
      </c>
      <c r="F169" s="43">
        <v>200</v>
      </c>
      <c r="G169" s="43">
        <v>1</v>
      </c>
      <c r="H169" s="43">
        <v>0</v>
      </c>
      <c r="I169" s="43">
        <v>20.2</v>
      </c>
      <c r="J169" s="43">
        <v>76</v>
      </c>
      <c r="K169" s="44">
        <v>293</v>
      </c>
      <c r="L169" s="43"/>
    </row>
    <row r="170" spans="1:12" ht="14.4" x14ac:dyDescent="0.3">
      <c r="A170" s="23"/>
      <c r="B170" s="15"/>
      <c r="C170" s="11"/>
      <c r="D170" s="7" t="s">
        <v>31</v>
      </c>
      <c r="E170" s="42" t="s">
        <v>54</v>
      </c>
      <c r="F170" s="43">
        <v>25</v>
      </c>
      <c r="G170" s="43">
        <v>1.19</v>
      </c>
      <c r="H170" s="43">
        <v>1.02</v>
      </c>
      <c r="I170" s="43">
        <v>11.88</v>
      </c>
      <c r="J170" s="43">
        <v>64.150000000000006</v>
      </c>
      <c r="K170" s="44"/>
      <c r="L170" s="43"/>
    </row>
    <row r="171" spans="1:12" ht="14.4" x14ac:dyDescent="0.3">
      <c r="A171" s="23"/>
      <c r="B171" s="15"/>
      <c r="C171" s="11"/>
      <c r="D171" s="7" t="s">
        <v>32</v>
      </c>
      <c r="E171" s="42" t="s">
        <v>55</v>
      </c>
      <c r="F171" s="43">
        <v>10</v>
      </c>
      <c r="G171" s="43">
        <v>0.85</v>
      </c>
      <c r="H171" s="43">
        <v>0.33</v>
      </c>
      <c r="I171" s="43">
        <v>4.25</v>
      </c>
      <c r="J171" s="43">
        <v>25.4</v>
      </c>
      <c r="K171" s="44"/>
      <c r="L171" s="43"/>
    </row>
    <row r="172" spans="1:12" ht="14.4" x14ac:dyDescent="0.3">
      <c r="A172" s="23"/>
      <c r="B172" s="15"/>
      <c r="C172" s="11"/>
      <c r="D172" s="77" t="s">
        <v>57</v>
      </c>
      <c r="E172" s="42" t="s">
        <v>56</v>
      </c>
      <c r="F172" s="43">
        <v>30</v>
      </c>
      <c r="G172" s="43">
        <v>0.3</v>
      </c>
      <c r="H172" s="43">
        <v>7.0000000000000007E-2</v>
      </c>
      <c r="I172" s="43">
        <v>1.3</v>
      </c>
      <c r="J172" s="43">
        <v>6</v>
      </c>
      <c r="K172" s="44">
        <v>246</v>
      </c>
      <c r="L172" s="43"/>
    </row>
    <row r="173" spans="1:12" ht="14.4" x14ac:dyDescent="0.3">
      <c r="A173" s="23"/>
      <c r="B173" s="15"/>
      <c r="C173" s="11"/>
      <c r="D173" s="79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515</v>
      </c>
      <c r="G175" s="19">
        <f t="shared" ref="G175:J175" si="67">SUM(G167:G174)</f>
        <v>18.610000000000003</v>
      </c>
      <c r="H175" s="19">
        <f t="shared" si="67"/>
        <v>32.42</v>
      </c>
      <c r="I175" s="19">
        <f t="shared" si="67"/>
        <v>56.37</v>
      </c>
      <c r="J175" s="19">
        <f t="shared" si="67"/>
        <v>586.54999999999995</v>
      </c>
      <c r="K175" s="25"/>
      <c r="L175" s="19">
        <f t="shared" ref="L175" si="68">SUM(L167:L174)</f>
        <v>0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9">SUM(G176:G184)</f>
        <v>0</v>
      </c>
      <c r="H185" s="19">
        <f t="shared" si="69"/>
        <v>0</v>
      </c>
      <c r="I185" s="19">
        <f t="shared" si="69"/>
        <v>0</v>
      </c>
      <c r="J185" s="19">
        <f t="shared" si="69"/>
        <v>0</v>
      </c>
      <c r="K185" s="25"/>
      <c r="L185" s="19">
        <f t="shared" ref="L185" si="70">SUM(L176:L184)</f>
        <v>0</v>
      </c>
    </row>
    <row r="186" spans="1:12" ht="14.4" x14ac:dyDescent="0.2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515</v>
      </c>
      <c r="G186" s="32">
        <f t="shared" ref="G186" si="71">G175+G185</f>
        <v>18.610000000000003</v>
      </c>
      <c r="H186" s="32">
        <f t="shared" ref="H186" si="72">H175+H185</f>
        <v>32.42</v>
      </c>
      <c r="I186" s="32">
        <f t="shared" ref="I186" si="73">I175+I185</f>
        <v>56.37</v>
      </c>
      <c r="J186" s="32">
        <f t="shared" ref="J186:L186" si="74">J175+J185</f>
        <v>586.54999999999995</v>
      </c>
      <c r="K186" s="32"/>
      <c r="L186" s="32">
        <f t="shared" si="74"/>
        <v>0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78</v>
      </c>
      <c r="F187" s="40">
        <v>205</v>
      </c>
      <c r="G187" s="40">
        <v>18.13</v>
      </c>
      <c r="H187" s="40">
        <v>20.350000000000001</v>
      </c>
      <c r="I187" s="40">
        <v>47.73</v>
      </c>
      <c r="J187" s="40">
        <v>589.20000000000005</v>
      </c>
      <c r="K187" s="41"/>
      <c r="L187" s="40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22</v>
      </c>
      <c r="E189" s="42" t="s">
        <v>47</v>
      </c>
      <c r="F189" s="43">
        <v>200</v>
      </c>
      <c r="G189" s="43">
        <v>0.05</v>
      </c>
      <c r="H189" s="43">
        <v>0.02</v>
      </c>
      <c r="I189" s="43">
        <v>9.32</v>
      </c>
      <c r="J189" s="43">
        <v>37.299999999999997</v>
      </c>
      <c r="K189" s="44">
        <v>299</v>
      </c>
      <c r="L189" s="43"/>
    </row>
    <row r="190" spans="1:12" ht="14.4" x14ac:dyDescent="0.3">
      <c r="A190" s="23"/>
      <c r="B190" s="15"/>
      <c r="C190" s="11"/>
      <c r="D190" s="80"/>
      <c r="E190" s="42" t="s">
        <v>48</v>
      </c>
      <c r="F190" s="43">
        <v>2.5000000000000001E-2</v>
      </c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6" t="s">
        <v>23</v>
      </c>
      <c r="E191" s="42" t="s">
        <v>54</v>
      </c>
      <c r="F191" s="43">
        <v>25</v>
      </c>
      <c r="G191" s="43">
        <v>1.19</v>
      </c>
      <c r="H191" s="43">
        <v>1.02</v>
      </c>
      <c r="I191" s="43">
        <v>11.88</v>
      </c>
      <c r="J191" s="43">
        <v>64.150000000000006</v>
      </c>
      <c r="K191" s="44"/>
      <c r="L191" s="43"/>
    </row>
    <row r="192" spans="1:12" ht="14.4" x14ac:dyDescent="0.3">
      <c r="A192" s="23"/>
      <c r="B192" s="15"/>
      <c r="C192" s="11"/>
      <c r="D192" s="77" t="s">
        <v>24</v>
      </c>
      <c r="E192" s="42" t="s">
        <v>49</v>
      </c>
      <c r="F192" s="43">
        <v>200</v>
      </c>
      <c r="G192" s="43">
        <v>0.8</v>
      </c>
      <c r="H192" s="43">
        <v>0.8</v>
      </c>
      <c r="I192" s="43">
        <v>19.600000000000001</v>
      </c>
      <c r="J192" s="43">
        <v>94</v>
      </c>
      <c r="K192" s="44">
        <v>89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630.02499999999998</v>
      </c>
      <c r="G195" s="19">
        <f t="shared" ref="G195:J195" si="75">SUM(G187:G194)</f>
        <v>20.170000000000002</v>
      </c>
      <c r="H195" s="19">
        <f t="shared" si="75"/>
        <v>22.19</v>
      </c>
      <c r="I195" s="19">
        <f t="shared" si="75"/>
        <v>88.53</v>
      </c>
      <c r="J195" s="19">
        <f t="shared" si="75"/>
        <v>784.65</v>
      </c>
      <c r="K195" s="25"/>
      <c r="L195" s="19">
        <f t="shared" ref="L195" si="76">SUM(L187:L194)</f>
        <v>0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7">SUM(G196:G204)</f>
        <v>0</v>
      </c>
      <c r="H205" s="19">
        <f t="shared" si="77"/>
        <v>0</v>
      </c>
      <c r="I205" s="19">
        <f t="shared" si="77"/>
        <v>0</v>
      </c>
      <c r="J205" s="19">
        <f t="shared" si="77"/>
        <v>0</v>
      </c>
      <c r="K205" s="25"/>
      <c r="L205" s="19">
        <f t="shared" ref="L205" si="78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630.02499999999998</v>
      </c>
      <c r="G206" s="32">
        <f t="shared" ref="G206" si="79">G195+G205</f>
        <v>20.170000000000002</v>
      </c>
      <c r="H206" s="32">
        <f t="shared" ref="H206" si="80">H195+H205</f>
        <v>22.19</v>
      </c>
      <c r="I206" s="32">
        <f t="shared" ref="I206" si="81">I195+I205</f>
        <v>88.53</v>
      </c>
      <c r="J206" s="32">
        <f t="shared" ref="J206:L206" si="82">J195+J205</f>
        <v>784.65</v>
      </c>
      <c r="K206" s="32"/>
      <c r="L206" s="32">
        <f t="shared" si="82"/>
        <v>0</v>
      </c>
    </row>
    <row r="207" spans="1:12" ht="13.8" thickBot="1" x14ac:dyDescent="0.3">
      <c r="A207" s="27"/>
      <c r="B207" s="28"/>
      <c r="C207" s="57" t="s">
        <v>5</v>
      </c>
      <c r="D207" s="57"/>
      <c r="E207" s="57"/>
      <c r="F207" s="34">
        <f>SUMIF($C:$C,"Итого за день:",F:F)/COUNTIFS($C:$C,"Итого за день:",F:F,"&gt;0")</f>
        <v>552.01250000000005</v>
      </c>
      <c r="G207" s="34">
        <f>SUMIF($C:$C,"Итого за день:",G:G)/COUNTIFS($C:$C,"Итого за день:",G:G,"&gt;0")</f>
        <v>22.473000000000003</v>
      </c>
      <c r="H207" s="34">
        <f>SUMIF($C:$C,"Итого за день:",H:H)/COUNTIFS($C:$C,"Итого за день:",H:H,"&gt;0")</f>
        <v>24.206</v>
      </c>
      <c r="I207" s="34">
        <f>SUMIF($C:$C,"Итого за день:",I:I)/COUNTIFS($C:$C,"Итого за день:",I:I,"&gt;0")</f>
        <v>81.018000000000001</v>
      </c>
      <c r="J207" s="34">
        <f>SUMIF($C:$C,"Итого за день:",J:J)/COUNTIFS($C:$C,"Итого за день:",J:J,"&gt;0")</f>
        <v>663.48099999999999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2024-09-12T05:07:33Z</dcterms:modified>
</cp:coreProperties>
</file>