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E1674D6C-F211-4F43-BC5D-6BFF8F5EB70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2" i="1" l="1"/>
  <c r="N166" i="1"/>
  <c r="M166" i="1"/>
  <c r="L166" i="1"/>
  <c r="K166" i="1"/>
  <c r="J166" i="1"/>
  <c r="I166" i="1"/>
  <c r="H166" i="1"/>
  <c r="G166" i="1"/>
  <c r="F166" i="1"/>
  <c r="E154" i="1"/>
  <c r="F154" i="1"/>
  <c r="G154" i="1"/>
  <c r="H154" i="1"/>
  <c r="I154" i="1"/>
  <c r="J154" i="1"/>
  <c r="K154" i="1"/>
  <c r="L154" i="1"/>
  <c r="M154" i="1"/>
  <c r="N154" i="1"/>
  <c r="N147" i="1"/>
  <c r="M147" i="1"/>
  <c r="L147" i="1"/>
  <c r="K147" i="1"/>
  <c r="J147" i="1"/>
  <c r="I147" i="1"/>
  <c r="H147" i="1"/>
  <c r="G147" i="1"/>
  <c r="F147" i="1"/>
  <c r="E137" i="1"/>
  <c r="N130" i="1"/>
  <c r="M130" i="1"/>
  <c r="L130" i="1"/>
  <c r="K130" i="1"/>
  <c r="J130" i="1"/>
  <c r="I130" i="1"/>
  <c r="H130" i="1"/>
  <c r="G130" i="1"/>
  <c r="F130" i="1"/>
  <c r="N114" i="1"/>
  <c r="M114" i="1"/>
  <c r="L114" i="1"/>
  <c r="K114" i="1"/>
  <c r="J114" i="1"/>
  <c r="I114" i="1"/>
  <c r="H114" i="1"/>
  <c r="G114" i="1"/>
  <c r="F114" i="1"/>
  <c r="E114" i="1"/>
  <c r="E121" i="1" s="1"/>
  <c r="E104" i="1"/>
  <c r="N97" i="1"/>
  <c r="M97" i="1"/>
  <c r="L97" i="1"/>
  <c r="K97" i="1"/>
  <c r="J97" i="1"/>
  <c r="I97" i="1"/>
  <c r="H97" i="1"/>
  <c r="G97" i="1"/>
  <c r="F97" i="1"/>
  <c r="N79" i="1"/>
  <c r="M79" i="1"/>
  <c r="L79" i="1"/>
  <c r="K79" i="1"/>
  <c r="J79" i="1"/>
  <c r="I79" i="1"/>
  <c r="H79" i="1"/>
  <c r="G79" i="1"/>
  <c r="F79" i="1"/>
  <c r="E79" i="1"/>
  <c r="E89" i="1" s="1"/>
  <c r="E69" i="1"/>
  <c r="N62" i="1"/>
  <c r="M62" i="1"/>
  <c r="L62" i="1"/>
  <c r="K62" i="1"/>
  <c r="J62" i="1"/>
  <c r="I62" i="1"/>
  <c r="H62" i="1"/>
  <c r="G62" i="1"/>
  <c r="F62" i="1"/>
  <c r="N45" i="1"/>
  <c r="M45" i="1"/>
  <c r="L45" i="1"/>
  <c r="K45" i="1"/>
  <c r="J45" i="1"/>
  <c r="I45" i="1"/>
  <c r="H45" i="1"/>
  <c r="G45" i="1"/>
  <c r="F45" i="1"/>
  <c r="E45" i="1"/>
  <c r="N28" i="1"/>
  <c r="M28" i="1"/>
  <c r="L28" i="1"/>
  <c r="K28" i="1"/>
  <c r="J28" i="1"/>
  <c r="I28" i="1"/>
  <c r="H28" i="1"/>
  <c r="G28" i="1"/>
  <c r="F28" i="1"/>
  <c r="E28" i="1"/>
  <c r="N10" i="1"/>
  <c r="M10" i="1"/>
  <c r="L10" i="1"/>
  <c r="K10" i="1"/>
  <c r="J10" i="1"/>
  <c r="I10" i="1"/>
  <c r="H10" i="1"/>
  <c r="G10" i="1"/>
  <c r="F10" i="1"/>
  <c r="E10" i="1"/>
  <c r="E17" i="1" s="1"/>
  <c r="N103" i="1" l="1"/>
  <c r="N104" i="1" s="1"/>
  <c r="M103" i="1"/>
  <c r="M104" i="1" s="1"/>
  <c r="L103" i="1"/>
  <c r="L104" i="1" s="1"/>
  <c r="K103" i="1"/>
  <c r="K104" i="1" s="1"/>
  <c r="J103" i="1"/>
  <c r="J104" i="1" s="1"/>
  <c r="I103" i="1"/>
  <c r="I104" i="1" s="1"/>
  <c r="H103" i="1"/>
  <c r="H104" i="1" s="1"/>
  <c r="G103" i="1"/>
  <c r="G104" i="1" s="1"/>
  <c r="F103" i="1"/>
  <c r="F104" i="1" s="1"/>
  <c r="N51" i="1"/>
  <c r="M51" i="1"/>
  <c r="L51" i="1"/>
  <c r="K51" i="1"/>
  <c r="J51" i="1"/>
  <c r="I51" i="1"/>
  <c r="H51" i="1"/>
  <c r="G51" i="1"/>
  <c r="F51" i="1"/>
  <c r="N16" i="1"/>
  <c r="M16" i="1"/>
  <c r="L16" i="1"/>
  <c r="K16" i="1"/>
  <c r="J16" i="1"/>
  <c r="I16" i="1"/>
  <c r="H16" i="1"/>
  <c r="G16" i="1"/>
  <c r="F16" i="1"/>
  <c r="N153" i="1"/>
  <c r="M153" i="1"/>
  <c r="L153" i="1"/>
  <c r="K153" i="1"/>
  <c r="J153" i="1"/>
  <c r="I153" i="1"/>
  <c r="H153" i="1"/>
  <c r="G153" i="1"/>
  <c r="F153" i="1"/>
  <c r="F136" i="1" l="1"/>
  <c r="G136" i="1"/>
  <c r="H136" i="1"/>
  <c r="I136" i="1"/>
  <c r="J136" i="1"/>
  <c r="K136" i="1"/>
  <c r="L136" i="1"/>
  <c r="M136" i="1"/>
  <c r="N136" i="1"/>
  <c r="N137" i="1"/>
  <c r="N171" i="1"/>
  <c r="N172" i="1" s="1"/>
  <c r="L171" i="1"/>
  <c r="L172" i="1" s="1"/>
  <c r="K171" i="1"/>
  <c r="K172" i="1" s="1"/>
  <c r="J171" i="1"/>
  <c r="J172" i="1" s="1"/>
  <c r="I171" i="1"/>
  <c r="I172" i="1" s="1"/>
  <c r="H171" i="1"/>
  <c r="H172" i="1" s="1"/>
  <c r="G171" i="1"/>
  <c r="G172" i="1" s="1"/>
  <c r="F171" i="1"/>
  <c r="F172" i="1" s="1"/>
  <c r="N120" i="1"/>
  <c r="N121" i="1" s="1"/>
  <c r="L120" i="1"/>
  <c r="L121" i="1" s="1"/>
  <c r="K120" i="1"/>
  <c r="K121" i="1" s="1"/>
  <c r="J120" i="1"/>
  <c r="J121" i="1" s="1"/>
  <c r="I120" i="1"/>
  <c r="I121" i="1" s="1"/>
  <c r="H120" i="1"/>
  <c r="H121" i="1" s="1"/>
  <c r="G120" i="1"/>
  <c r="G121" i="1" s="1"/>
  <c r="F120" i="1"/>
  <c r="F121" i="1" s="1"/>
  <c r="F88" i="1"/>
  <c r="F89" i="1" s="1"/>
  <c r="G88" i="1"/>
  <c r="G89" i="1" s="1"/>
  <c r="H88" i="1"/>
  <c r="H89" i="1" s="1"/>
  <c r="I88" i="1"/>
  <c r="I89" i="1" s="1"/>
  <c r="J88" i="1"/>
  <c r="J89" i="1" s="1"/>
  <c r="K88" i="1"/>
  <c r="K89" i="1" s="1"/>
  <c r="L88" i="1"/>
  <c r="L89" i="1" s="1"/>
  <c r="N88" i="1"/>
  <c r="N89" i="1" s="1"/>
  <c r="F68" i="1"/>
  <c r="F69" i="1" s="1"/>
  <c r="G68" i="1"/>
  <c r="G69" i="1" s="1"/>
  <c r="H68" i="1"/>
  <c r="H69" i="1" s="1"/>
  <c r="I68" i="1"/>
  <c r="I69" i="1" s="1"/>
  <c r="J68" i="1"/>
  <c r="J69" i="1" s="1"/>
  <c r="K68" i="1"/>
  <c r="K69" i="1" s="1"/>
  <c r="L68" i="1"/>
  <c r="L69" i="1" s="1"/>
  <c r="N68" i="1"/>
  <c r="N69" i="1" s="1"/>
  <c r="F52" i="1"/>
  <c r="G52" i="1"/>
  <c r="H52" i="1"/>
  <c r="I52" i="1"/>
  <c r="J52" i="1"/>
  <c r="K52" i="1"/>
  <c r="L52" i="1"/>
  <c r="N52" i="1"/>
  <c r="F33" i="1"/>
  <c r="F34" i="1" s="1"/>
  <c r="G33" i="1"/>
  <c r="G34" i="1" s="1"/>
  <c r="H33" i="1"/>
  <c r="H34" i="1" s="1"/>
  <c r="I33" i="1"/>
  <c r="I34" i="1" s="1"/>
  <c r="J33" i="1"/>
  <c r="J34" i="1" s="1"/>
  <c r="K33" i="1"/>
  <c r="K34" i="1" s="1"/>
  <c r="L33" i="1"/>
  <c r="L34" i="1" s="1"/>
  <c r="N33" i="1"/>
  <c r="N34" i="1" s="1"/>
  <c r="F17" i="1"/>
  <c r="G17" i="1"/>
  <c r="H17" i="1"/>
  <c r="I17" i="1"/>
  <c r="J17" i="1"/>
  <c r="K17" i="1"/>
  <c r="L17" i="1"/>
  <c r="N17" i="1"/>
  <c r="L137" i="1" l="1"/>
  <c r="K137" i="1"/>
  <c r="J137" i="1"/>
  <c r="I137" i="1"/>
  <c r="H137" i="1"/>
  <c r="G137" i="1"/>
  <c r="F137" i="1"/>
  <c r="M120" i="1"/>
  <c r="M121" i="1" s="1"/>
  <c r="M88" i="1"/>
  <c r="M89" i="1" s="1"/>
  <c r="M137" i="1" l="1"/>
  <c r="M171" i="1"/>
  <c r="M172" i="1" s="1"/>
  <c r="M68" i="1"/>
  <c r="M69" i="1" s="1"/>
  <c r="M52" i="1"/>
  <c r="M17" i="1"/>
  <c r="M33" i="1"/>
  <c r="M34" i="1" s="1"/>
</calcChain>
</file>

<file path=xl/sharedStrings.xml><?xml version="1.0" encoding="utf-8"?>
<sst xmlns="http://schemas.openxmlformats.org/spreadsheetml/2006/main" count="191" uniqueCount="93">
  <si>
    <t>Чай с сахаром</t>
  </si>
  <si>
    <t>Кислота аскорбиновая</t>
  </si>
  <si>
    <t>Хлеб йодированный</t>
  </si>
  <si>
    <t>Сок фруктовый</t>
  </si>
  <si>
    <t>Сосиски отварные</t>
  </si>
  <si>
    <t>Картофельное пюре</t>
  </si>
  <si>
    <t>Четвёртый день-Четверг</t>
  </si>
  <si>
    <t>Каша молочная"Дружба" с</t>
  </si>
  <si>
    <t>маслом сливочным</t>
  </si>
  <si>
    <t>Бутерброд с маслом и</t>
  </si>
  <si>
    <t>повидлом</t>
  </si>
  <si>
    <t>Пятый день-Пятница</t>
  </si>
  <si>
    <t>Меню разработано на основании рекомендаций  Сборника  технологических  нормативов  рецептур блюд и кулинарных изделий для ДОУ Пермской государственной медицинской академии Уральского Регионального Центра Питания  (2004 г.)</t>
  </si>
  <si>
    <t xml:space="preserve">Сборник рецептур на продукцию для питания детей ДОУ,  под редакцией Могильного М.П., Тутельяна В.А. (Москва 2016г.) </t>
  </si>
  <si>
    <t xml:space="preserve">Меню составила технолог  Е.Ю.Степура.  </t>
  </si>
  <si>
    <t>Меню разработано на основании рекомендаций Сборника технологических нормативов рецептур</t>
  </si>
  <si>
    <t xml:space="preserve">блюд и кулинарных изделий для ДОУ Пермской государственной медицинской академии </t>
  </si>
  <si>
    <t>Сборник рецептур на продукцию для питания детей ДОУ, под редакцией Могильного М.П.</t>
  </si>
  <si>
    <t>и Тутельяна В.А. (Москва 2016г)</t>
  </si>
  <si>
    <t>Второй день- Вторник</t>
  </si>
  <si>
    <t>Третий день- Среда</t>
  </si>
  <si>
    <t>Шестой день- Понедельник</t>
  </si>
  <si>
    <t>Каша гречневая</t>
  </si>
  <si>
    <t>Седьмой день- Вторник</t>
  </si>
  <si>
    <t>рассыпчатая</t>
  </si>
  <si>
    <t>Восьмой день- Среда</t>
  </si>
  <si>
    <t>Гарнир сложный(картофельн</t>
  </si>
  <si>
    <t>пюре,капуста тушёная)</t>
  </si>
  <si>
    <t>Примерное цикличное меню</t>
  </si>
  <si>
    <t>Жаркое по- домашнему</t>
  </si>
  <si>
    <t>Соус томатный</t>
  </si>
  <si>
    <t>Гуляш из мяса птицы</t>
  </si>
  <si>
    <t xml:space="preserve">Макаронные изделия </t>
  </si>
  <si>
    <t>отварные</t>
  </si>
  <si>
    <t>Меню составила технолог Тараненко А.Ю.</t>
  </si>
  <si>
    <t>Девятый день - Четверг</t>
  </si>
  <si>
    <t xml:space="preserve"> Са, мг</t>
  </si>
  <si>
    <t xml:space="preserve">   B2, мг</t>
  </si>
  <si>
    <t xml:space="preserve">   B1, мг</t>
  </si>
  <si>
    <t xml:space="preserve">    Fe, мг</t>
  </si>
  <si>
    <t xml:space="preserve">    C, мг</t>
  </si>
  <si>
    <t xml:space="preserve"> Энерг.цен, ккал</t>
  </si>
  <si>
    <t xml:space="preserve"> № рецептуры</t>
  </si>
  <si>
    <t xml:space="preserve">    Б, г</t>
  </si>
  <si>
    <t xml:space="preserve">  Ж, г</t>
  </si>
  <si>
    <t xml:space="preserve">     У, г</t>
  </si>
  <si>
    <t xml:space="preserve"> выход,г</t>
  </si>
  <si>
    <t>Свекольник</t>
  </si>
  <si>
    <t>Суп из рыбной консервы</t>
  </si>
  <si>
    <t>Суп гороховый</t>
  </si>
  <si>
    <t>Щи из свежей капусты</t>
  </si>
  <si>
    <t>Завтрак</t>
  </si>
  <si>
    <t>Обед</t>
  </si>
  <si>
    <t>Десятый день- пятница</t>
  </si>
  <si>
    <t xml:space="preserve">для организации двухразового горячего питания </t>
  </si>
  <si>
    <t>школьников с ОВЗ г.Яровое</t>
  </si>
  <si>
    <t>Итого</t>
  </si>
  <si>
    <t>Уральского Регионального Центра Питания (2008)</t>
  </si>
  <si>
    <t>пф</t>
  </si>
  <si>
    <t>Борщ с капустой</t>
  </si>
  <si>
    <t>Рыба, припущенная в молоке</t>
  </si>
  <si>
    <t>100/50</t>
  </si>
  <si>
    <t>Котлета мясная</t>
  </si>
  <si>
    <t>Фрукты свежие</t>
  </si>
  <si>
    <t>Печенье</t>
  </si>
  <si>
    <t>Суп крестьянский с крупой</t>
  </si>
  <si>
    <t>Печенье бисквитное</t>
  </si>
  <si>
    <t>Макароны отварные с сыром</t>
  </si>
  <si>
    <t>135/15</t>
  </si>
  <si>
    <t>Бутерброд с колбасой</t>
  </si>
  <si>
    <t>Плов из мяса говядины</t>
  </si>
  <si>
    <t>Вареники с картофелем отварные с маслом</t>
  </si>
  <si>
    <t>Пельмени отварные с маслом</t>
  </si>
  <si>
    <t xml:space="preserve"> </t>
  </si>
  <si>
    <t xml:space="preserve">    200/5</t>
  </si>
  <si>
    <t>150/5</t>
  </si>
  <si>
    <t>Икра свекольная</t>
  </si>
  <si>
    <t>Лук репчатый порционный</t>
  </si>
  <si>
    <t>Компот из сухофруктов</t>
  </si>
  <si>
    <t>Вареники с картофелем с маслом</t>
  </si>
  <si>
    <t>Чай с сахаром и лимоном</t>
  </si>
  <si>
    <t xml:space="preserve">    200/7</t>
  </si>
  <si>
    <t>Первый день-понедельник</t>
  </si>
  <si>
    <t>Продукт кисломолочный( йогурт, снежок)</t>
  </si>
  <si>
    <t>Хлеб ржаной</t>
  </si>
  <si>
    <t xml:space="preserve">Итого </t>
  </si>
  <si>
    <t>Пудинг из творога с рисом с</t>
  </si>
  <si>
    <t>молоком сгущённым</t>
  </si>
  <si>
    <t>100/15</t>
  </si>
  <si>
    <t>20/20</t>
  </si>
  <si>
    <t>Шоколад молочный</t>
  </si>
  <si>
    <t>20\5\15</t>
  </si>
  <si>
    <t>Печенье бисквитное 2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</si>
</sst>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0" fontId="2" fillId="2" borderId="0" xfId="0" applyFont="1" applyFill="1"/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2" fontId="2" fillId="0" borderId="0" xfId="0" applyNumberFormat="1" applyFont="1"/>
    <xf numFmtId="2" fontId="2" fillId="2" borderId="0" xfId="0" applyNumberFormat="1" applyFont="1" applyFill="1"/>
    <xf numFmtId="2" fontId="0" fillId="0" borderId="0" xfId="0" applyNumberFormat="1"/>
    <xf numFmtId="2" fontId="1" fillId="0" borderId="0" xfId="0" applyNumberFormat="1" applyFont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2"/>
  <sheetViews>
    <sheetView tabSelected="1" topLeftCell="A154" zoomScaleNormal="100" workbookViewId="0">
      <selection activeCell="O11" sqref="O11"/>
    </sheetView>
  </sheetViews>
  <sheetFormatPr defaultRowHeight="15" x14ac:dyDescent="0.25"/>
  <cols>
    <col min="3" max="3" width="6.42578125" customWidth="1"/>
    <col min="4" max="4" width="8.42578125" customWidth="1"/>
    <col min="5" max="5" width="11.28515625" bestFit="1" customWidth="1"/>
    <col min="12" max="12" width="9.28515625" customWidth="1"/>
    <col min="14" max="14" width="12.5703125" customWidth="1"/>
  </cols>
  <sheetData>
    <row r="1" spans="1:14" x14ac:dyDescent="0.25">
      <c r="E1" s="1"/>
    </row>
    <row r="2" spans="1:14" s="2" customFormat="1" ht="15.75" x14ac:dyDescent="0.25">
      <c r="A2" s="10" t="s">
        <v>73</v>
      </c>
    </row>
    <row r="3" spans="1:14" s="2" customFormat="1" ht="19.5" customHeight="1" x14ac:dyDescent="0.25">
      <c r="E3" s="10" t="s">
        <v>82</v>
      </c>
    </row>
    <row r="4" spans="1:14" s="2" customFormat="1" ht="30.75" customHeight="1" x14ac:dyDescent="0.25">
      <c r="A4" s="10" t="s">
        <v>51</v>
      </c>
      <c r="D4" s="14" t="s">
        <v>42</v>
      </c>
      <c r="E4" s="10" t="s">
        <v>46</v>
      </c>
      <c r="F4" s="10" t="s">
        <v>43</v>
      </c>
      <c r="G4" s="10" t="s">
        <v>44</v>
      </c>
      <c r="H4" s="10" t="s">
        <v>45</v>
      </c>
      <c r="I4" s="10" t="s">
        <v>36</v>
      </c>
      <c r="J4" s="13" t="s">
        <v>39</v>
      </c>
      <c r="K4" s="13" t="s">
        <v>38</v>
      </c>
      <c r="L4" s="10" t="s">
        <v>37</v>
      </c>
      <c r="M4" s="10" t="s">
        <v>40</v>
      </c>
      <c r="N4" s="14" t="s">
        <v>41</v>
      </c>
    </row>
    <row r="5" spans="1:14" s="2" customFormat="1" ht="15.75" x14ac:dyDescent="0.25">
      <c r="A5" s="2" t="s">
        <v>79</v>
      </c>
      <c r="D5" s="2">
        <v>426</v>
      </c>
      <c r="E5" s="2">
        <v>185</v>
      </c>
      <c r="F5" s="15">
        <v>19.82</v>
      </c>
      <c r="G5" s="15">
        <v>5.08</v>
      </c>
      <c r="H5" s="15">
        <v>36.450000000000003</v>
      </c>
      <c r="I5" s="15">
        <v>73</v>
      </c>
      <c r="J5" s="15">
        <v>0.63</v>
      </c>
      <c r="K5" s="15">
        <v>1.21</v>
      </c>
      <c r="L5" s="15">
        <v>0.01</v>
      </c>
      <c r="M5" s="15">
        <v>0.36</v>
      </c>
      <c r="N5" s="15">
        <v>330</v>
      </c>
    </row>
    <row r="6" spans="1:14" s="2" customFormat="1" ht="15.75" x14ac:dyDescent="0.25">
      <c r="A6" s="2" t="s">
        <v>64</v>
      </c>
      <c r="E6" s="2">
        <v>30</v>
      </c>
      <c r="F6" s="16">
        <v>2.85</v>
      </c>
      <c r="G6" s="16">
        <v>2.85</v>
      </c>
      <c r="H6" s="16">
        <v>21.6</v>
      </c>
      <c r="I6" s="16">
        <v>8.1999999999999993</v>
      </c>
      <c r="J6" s="16">
        <v>0.37</v>
      </c>
      <c r="K6" s="16">
        <v>0.03</v>
      </c>
      <c r="L6" s="16">
        <v>0.03</v>
      </c>
      <c r="M6" s="16">
        <v>0.01</v>
      </c>
      <c r="N6" s="16">
        <v>135</v>
      </c>
    </row>
    <row r="7" spans="1:14" s="2" customFormat="1" ht="15.75" x14ac:dyDescent="0.25">
      <c r="A7" s="2" t="s">
        <v>0</v>
      </c>
      <c r="D7" s="2">
        <v>299</v>
      </c>
      <c r="E7" s="2">
        <v>200</v>
      </c>
      <c r="F7" s="15">
        <v>0.05</v>
      </c>
      <c r="G7" s="15">
        <v>0.02</v>
      </c>
      <c r="H7" s="15">
        <v>9.32</v>
      </c>
      <c r="I7" s="15">
        <v>8</v>
      </c>
      <c r="J7" s="15">
        <v>0.19</v>
      </c>
      <c r="K7" s="15">
        <v>0</v>
      </c>
      <c r="L7" s="15">
        <v>0.02</v>
      </c>
      <c r="M7" s="15">
        <v>0.02</v>
      </c>
      <c r="N7" s="15">
        <v>37.299999999999997</v>
      </c>
    </row>
    <row r="8" spans="1:14" s="2" customFormat="1" ht="15.75" x14ac:dyDescent="0.25">
      <c r="A8" s="2" t="s">
        <v>1</v>
      </c>
      <c r="E8" s="2">
        <v>2.5000000000000001E-2</v>
      </c>
      <c r="F8" s="15"/>
      <c r="G8" s="15"/>
      <c r="H8" s="15"/>
      <c r="I8" s="15"/>
      <c r="J8" s="15"/>
      <c r="K8" s="15"/>
      <c r="L8" s="15"/>
      <c r="M8" s="15">
        <v>25</v>
      </c>
      <c r="N8" s="15"/>
    </row>
    <row r="9" spans="1:14" s="2" customFormat="1" ht="15.75" x14ac:dyDescent="0.25">
      <c r="A9" s="2" t="s">
        <v>83</v>
      </c>
      <c r="E9" s="2">
        <v>200</v>
      </c>
      <c r="F9" s="15">
        <v>8.8000000000000007</v>
      </c>
      <c r="G9" s="15">
        <v>7.2</v>
      </c>
      <c r="H9" s="15">
        <v>26.4</v>
      </c>
      <c r="I9" s="15">
        <v>285.60000000000002</v>
      </c>
      <c r="J9" s="15">
        <v>0.24</v>
      </c>
      <c r="K9" s="15">
        <v>7.0000000000000007E-2</v>
      </c>
      <c r="L9" s="15">
        <v>0.36</v>
      </c>
      <c r="M9" s="15">
        <v>1.44</v>
      </c>
      <c r="N9" s="15">
        <v>206.4</v>
      </c>
    </row>
    <row r="10" spans="1:14" s="2" customFormat="1" ht="15.75" x14ac:dyDescent="0.25">
      <c r="A10" s="10" t="s">
        <v>56</v>
      </c>
      <c r="E10" s="11">
        <f t="shared" ref="E10:M10" si="0">E5+E6+E7+E8+E9</f>
        <v>615.02499999999998</v>
      </c>
      <c r="F10" s="11">
        <f t="shared" si="0"/>
        <v>31.520000000000003</v>
      </c>
      <c r="G10" s="11">
        <f t="shared" si="0"/>
        <v>15.149999999999999</v>
      </c>
      <c r="H10" s="11">
        <f t="shared" si="0"/>
        <v>93.77000000000001</v>
      </c>
      <c r="I10" s="11">
        <f t="shared" si="0"/>
        <v>374.8</v>
      </c>
      <c r="J10" s="11">
        <f t="shared" si="0"/>
        <v>1.43</v>
      </c>
      <c r="K10" s="11">
        <f t="shared" si="0"/>
        <v>1.31</v>
      </c>
      <c r="L10" s="11">
        <f t="shared" si="0"/>
        <v>0.42</v>
      </c>
      <c r="M10" s="11">
        <f t="shared" si="0"/>
        <v>26.830000000000002</v>
      </c>
      <c r="N10" s="11">
        <f>N5+N6+N7+N8+N9</f>
        <v>708.7</v>
      </c>
    </row>
    <row r="11" spans="1:14" s="2" customFormat="1" ht="15.75" x14ac:dyDescent="0.25">
      <c r="A11" s="10"/>
      <c r="F11" s="11"/>
      <c r="G11" s="11"/>
      <c r="H11" s="11"/>
      <c r="I11" s="11"/>
      <c r="J11" s="11"/>
      <c r="K11" s="11"/>
      <c r="L11" s="11"/>
      <c r="M11" s="11"/>
      <c r="N11" s="11"/>
    </row>
    <row r="12" spans="1:14" s="2" customFormat="1" ht="15.75" x14ac:dyDescent="0.25">
      <c r="A12" s="10" t="s">
        <v>52</v>
      </c>
      <c r="F12" s="11"/>
      <c r="G12" s="11"/>
      <c r="H12" s="11"/>
      <c r="I12" s="11"/>
      <c r="J12" s="11"/>
      <c r="K12" s="11"/>
      <c r="L12" s="11"/>
      <c r="M12" s="11"/>
      <c r="N12" s="11"/>
    </row>
    <row r="13" spans="1:14" s="2" customFormat="1" ht="15.75" x14ac:dyDescent="0.25">
      <c r="A13" s="2" t="s">
        <v>49</v>
      </c>
      <c r="D13" s="2">
        <v>45</v>
      </c>
      <c r="E13" s="2">
        <v>200</v>
      </c>
      <c r="F13" s="15">
        <v>4.3899999999999997</v>
      </c>
      <c r="G13" s="15">
        <v>4.22</v>
      </c>
      <c r="H13" s="15">
        <v>13.06</v>
      </c>
      <c r="I13" s="15">
        <v>30.4</v>
      </c>
      <c r="J13" s="15">
        <v>1.62</v>
      </c>
      <c r="K13" s="15">
        <v>0.18</v>
      </c>
      <c r="L13" s="15">
        <v>0.06</v>
      </c>
      <c r="M13" s="15">
        <v>4.6500000000000004</v>
      </c>
      <c r="N13" s="15">
        <v>107.8</v>
      </c>
    </row>
    <row r="14" spans="1:14" s="2" customFormat="1" ht="15.75" x14ac:dyDescent="0.25">
      <c r="A14" s="2" t="s">
        <v>2</v>
      </c>
      <c r="E14" s="2">
        <v>25</v>
      </c>
      <c r="F14" s="15">
        <v>1.19</v>
      </c>
      <c r="G14" s="15">
        <v>1.02</v>
      </c>
      <c r="H14" s="15">
        <v>11.88</v>
      </c>
      <c r="I14" s="15">
        <v>31.25</v>
      </c>
      <c r="J14" s="15">
        <v>0.9</v>
      </c>
      <c r="K14" s="15">
        <v>0.1</v>
      </c>
      <c r="L14" s="15">
        <v>6.3E-2</v>
      </c>
      <c r="M14" s="15">
        <v>0.05</v>
      </c>
      <c r="N14" s="15">
        <v>64.150000000000006</v>
      </c>
    </row>
    <row r="15" spans="1:14" s="2" customFormat="1" ht="15.75" x14ac:dyDescent="0.25">
      <c r="A15" s="2" t="s">
        <v>0</v>
      </c>
      <c r="D15" s="2">
        <v>299</v>
      </c>
      <c r="E15" s="2">
        <v>200</v>
      </c>
      <c r="F15" s="15">
        <v>0.05</v>
      </c>
      <c r="G15" s="15">
        <v>0.02</v>
      </c>
      <c r="H15" s="15">
        <v>9.32</v>
      </c>
      <c r="I15" s="15">
        <v>10.6</v>
      </c>
      <c r="J15" s="15">
        <v>0.3</v>
      </c>
      <c r="K15" s="15"/>
      <c r="L15" s="15">
        <v>3.0000000000000001E-3</v>
      </c>
      <c r="M15" s="15">
        <v>0.03</v>
      </c>
      <c r="N15" s="15">
        <v>37.299999999999997</v>
      </c>
    </row>
    <row r="16" spans="1:14" s="2" customFormat="1" ht="15.75" x14ac:dyDescent="0.25">
      <c r="A16" s="10" t="s">
        <v>85</v>
      </c>
      <c r="E16" s="10">
        <v>425</v>
      </c>
      <c r="F16" s="11">
        <f t="shared" ref="F16:N16" si="1">SUM(F13:F15)</f>
        <v>5.63</v>
      </c>
      <c r="G16" s="11">
        <f t="shared" si="1"/>
        <v>5.26</v>
      </c>
      <c r="H16" s="11">
        <f t="shared" si="1"/>
        <v>34.260000000000005</v>
      </c>
      <c r="I16" s="11">
        <f t="shared" si="1"/>
        <v>72.25</v>
      </c>
      <c r="J16" s="11">
        <f t="shared" si="1"/>
        <v>2.82</v>
      </c>
      <c r="K16" s="11">
        <f t="shared" si="1"/>
        <v>0.28000000000000003</v>
      </c>
      <c r="L16" s="11">
        <f t="shared" si="1"/>
        <v>0.126</v>
      </c>
      <c r="M16" s="11">
        <f t="shared" si="1"/>
        <v>4.7300000000000004</v>
      </c>
      <c r="N16" s="11">
        <f t="shared" si="1"/>
        <v>209.25</v>
      </c>
    </row>
    <row r="17" spans="1:14" s="2" customFormat="1" ht="15.75" x14ac:dyDescent="0.25">
      <c r="A17" s="11" t="s">
        <v>56</v>
      </c>
      <c r="E17" s="11">
        <f>E10+E16</f>
        <v>1040.0250000000001</v>
      </c>
      <c r="F17" s="11">
        <f t="shared" ref="F17:N17" si="2">F10+F16</f>
        <v>37.150000000000006</v>
      </c>
      <c r="G17" s="11">
        <f t="shared" si="2"/>
        <v>20.409999999999997</v>
      </c>
      <c r="H17" s="11">
        <f t="shared" si="2"/>
        <v>128.03000000000003</v>
      </c>
      <c r="I17" s="11">
        <f t="shared" si="2"/>
        <v>447.05</v>
      </c>
      <c r="J17" s="11">
        <f t="shared" si="2"/>
        <v>4.25</v>
      </c>
      <c r="K17" s="11">
        <f t="shared" si="2"/>
        <v>1.59</v>
      </c>
      <c r="L17" s="11">
        <f t="shared" si="2"/>
        <v>0.54600000000000004</v>
      </c>
      <c r="M17" s="11">
        <f t="shared" si="2"/>
        <v>31.560000000000002</v>
      </c>
      <c r="N17" s="11">
        <f t="shared" si="2"/>
        <v>917.95</v>
      </c>
    </row>
    <row r="18" spans="1:14" s="2" customFormat="1" ht="15.75" x14ac:dyDescent="0.25">
      <c r="A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2" customFormat="1" ht="15.75" x14ac:dyDescent="0.25">
      <c r="E19" s="10" t="s">
        <v>19</v>
      </c>
      <c r="F19" s="11"/>
      <c r="G19" s="11"/>
      <c r="H19" s="15"/>
      <c r="I19" s="15"/>
      <c r="J19" s="15"/>
      <c r="K19" s="15"/>
      <c r="L19" s="15"/>
      <c r="M19" s="15"/>
      <c r="N19" s="15"/>
    </row>
    <row r="20" spans="1:14" s="2" customFormat="1" ht="15.75" x14ac:dyDescent="0.25">
      <c r="A20" s="10" t="s">
        <v>51</v>
      </c>
      <c r="F20" s="15"/>
      <c r="G20" s="15"/>
      <c r="H20" s="15"/>
      <c r="I20" s="15"/>
      <c r="J20" s="15"/>
      <c r="K20" s="15"/>
      <c r="L20" s="15"/>
      <c r="M20" s="15"/>
      <c r="N20" s="15"/>
    </row>
    <row r="21" spans="1:14" s="2" customFormat="1" ht="15.75" x14ac:dyDescent="0.25">
      <c r="A21" s="2" t="s">
        <v>76</v>
      </c>
      <c r="D21" s="2">
        <v>233</v>
      </c>
      <c r="E21" s="2">
        <v>30</v>
      </c>
      <c r="F21" s="15">
        <v>0.7</v>
      </c>
      <c r="G21" s="15">
        <v>1.37</v>
      </c>
      <c r="H21" s="15">
        <v>3.7</v>
      </c>
      <c r="I21" s="15">
        <v>11.47</v>
      </c>
      <c r="J21" s="15">
        <v>0.53</v>
      </c>
      <c r="K21" s="15">
        <v>0.01</v>
      </c>
      <c r="L21" s="15">
        <v>0.01</v>
      </c>
      <c r="M21" s="15">
        <v>2.02</v>
      </c>
      <c r="N21" s="15">
        <v>35.85</v>
      </c>
    </row>
    <row r="22" spans="1:14" s="2" customFormat="1" ht="15.75" x14ac:dyDescent="0.25">
      <c r="A22" s="2" t="s">
        <v>5</v>
      </c>
      <c r="D22" s="2">
        <v>241</v>
      </c>
      <c r="E22" s="2">
        <v>150</v>
      </c>
      <c r="F22" s="15">
        <v>3.2</v>
      </c>
      <c r="G22" s="15">
        <v>6.06</v>
      </c>
      <c r="H22" s="15">
        <v>23.3</v>
      </c>
      <c r="I22" s="15">
        <v>36.9</v>
      </c>
      <c r="J22" s="15">
        <v>1</v>
      </c>
      <c r="K22" s="15">
        <v>0.13950000000000001</v>
      </c>
      <c r="L22" s="15">
        <v>0.11</v>
      </c>
      <c r="M22" s="15">
        <v>18.16</v>
      </c>
      <c r="N22" s="15">
        <v>160.5</v>
      </c>
    </row>
    <row r="23" spans="1:14" s="2" customFormat="1" ht="15.75" x14ac:dyDescent="0.25">
      <c r="A23" s="2" t="s">
        <v>62</v>
      </c>
      <c r="D23" s="19" t="s">
        <v>58</v>
      </c>
      <c r="E23" s="12">
        <v>100</v>
      </c>
      <c r="F23" s="15">
        <v>8.86</v>
      </c>
      <c r="G23" s="15">
        <v>26.16</v>
      </c>
      <c r="H23" s="15">
        <v>12.83</v>
      </c>
      <c r="I23" s="15">
        <v>34.5</v>
      </c>
      <c r="J23" s="15">
        <v>1.31</v>
      </c>
      <c r="K23" s="15">
        <v>0.36</v>
      </c>
      <c r="L23" s="15">
        <v>0.11</v>
      </c>
      <c r="M23" s="15">
        <v>0.12</v>
      </c>
      <c r="N23" s="15">
        <v>285</v>
      </c>
    </row>
    <row r="24" spans="1:14" s="2" customFormat="1" ht="15.75" x14ac:dyDescent="0.25">
      <c r="A24" s="2" t="s">
        <v>78</v>
      </c>
      <c r="C24" s="2" t="s">
        <v>73</v>
      </c>
      <c r="D24" s="2">
        <v>283</v>
      </c>
      <c r="E24" s="2">
        <v>200</v>
      </c>
      <c r="F24" s="15">
        <v>0.44</v>
      </c>
      <c r="G24" s="15">
        <v>0.02</v>
      </c>
      <c r="H24" s="15">
        <v>27.8</v>
      </c>
      <c r="I24" s="15">
        <v>31.8</v>
      </c>
      <c r="J24" s="15">
        <v>1.25</v>
      </c>
      <c r="K24" s="15">
        <v>0</v>
      </c>
      <c r="L24" s="15">
        <v>0.01</v>
      </c>
      <c r="M24" s="15">
        <v>0.4</v>
      </c>
      <c r="N24" s="15">
        <v>113</v>
      </c>
    </row>
    <row r="25" spans="1:14" s="2" customFormat="1" ht="15.75" x14ac:dyDescent="0.25">
      <c r="A25" s="2" t="s">
        <v>1</v>
      </c>
      <c r="E25" s="2">
        <v>2.5000000000000001E-2</v>
      </c>
      <c r="F25" s="15"/>
      <c r="G25" s="15"/>
      <c r="H25" s="15"/>
      <c r="I25" s="15"/>
      <c r="J25" s="15"/>
      <c r="K25" s="15"/>
      <c r="L25" s="15"/>
      <c r="M25" s="15">
        <v>25</v>
      </c>
      <c r="N25" s="15"/>
    </row>
    <row r="26" spans="1:14" s="2" customFormat="1" ht="15.75" x14ac:dyDescent="0.25">
      <c r="A26" s="2" t="s">
        <v>2</v>
      </c>
      <c r="E26" s="2">
        <v>25</v>
      </c>
      <c r="F26" s="15">
        <v>1.19</v>
      </c>
      <c r="G26" s="15">
        <v>1.02</v>
      </c>
      <c r="H26" s="15">
        <v>11.88</v>
      </c>
      <c r="I26" s="15">
        <v>31.25</v>
      </c>
      <c r="J26" s="15">
        <v>0.9</v>
      </c>
      <c r="K26" s="15">
        <v>0.1</v>
      </c>
      <c r="L26" s="15">
        <v>6.3E-2</v>
      </c>
      <c r="M26" s="15">
        <v>0.05</v>
      </c>
      <c r="N26" s="15">
        <v>64.150000000000006</v>
      </c>
    </row>
    <row r="27" spans="1:14" s="2" customFormat="1" ht="15.75" x14ac:dyDescent="0.25">
      <c r="A27" s="2" t="s">
        <v>84</v>
      </c>
      <c r="E27" s="2">
        <v>20</v>
      </c>
      <c r="F27" s="15">
        <v>1.7</v>
      </c>
      <c r="G27" s="15">
        <v>0.66</v>
      </c>
      <c r="H27" s="15">
        <v>8.5</v>
      </c>
      <c r="I27" s="15">
        <v>1.4</v>
      </c>
      <c r="J27" s="15">
        <v>0.6</v>
      </c>
      <c r="K27" s="15">
        <v>0.09</v>
      </c>
      <c r="L27" s="15">
        <v>7.0000000000000007E-2</v>
      </c>
      <c r="M27" s="15">
        <v>0.08</v>
      </c>
      <c r="N27" s="15">
        <v>51.8</v>
      </c>
    </row>
    <row r="28" spans="1:14" s="2" customFormat="1" ht="15.75" x14ac:dyDescent="0.25">
      <c r="A28" s="10" t="s">
        <v>56</v>
      </c>
      <c r="D28" s="12"/>
      <c r="E28" s="11">
        <f t="shared" ref="E28:M28" si="3">E21+E22+E23+E24+E25+E26+E27</f>
        <v>525.02499999999998</v>
      </c>
      <c r="F28" s="11">
        <f t="shared" si="3"/>
        <v>16.09</v>
      </c>
      <c r="G28" s="11">
        <f t="shared" si="3"/>
        <v>35.290000000000006</v>
      </c>
      <c r="H28" s="11">
        <f t="shared" si="3"/>
        <v>88.009999999999991</v>
      </c>
      <c r="I28" s="11">
        <f t="shared" si="3"/>
        <v>147.32000000000002</v>
      </c>
      <c r="J28" s="11">
        <f t="shared" si="3"/>
        <v>5.59</v>
      </c>
      <c r="K28" s="11">
        <f t="shared" si="3"/>
        <v>0.69950000000000001</v>
      </c>
      <c r="L28" s="11">
        <f t="shared" si="3"/>
        <v>0.373</v>
      </c>
      <c r="M28" s="11">
        <f t="shared" si="3"/>
        <v>45.83</v>
      </c>
      <c r="N28" s="11">
        <f>N21+N22+N23+N24+N25+N26+N27</f>
        <v>710.3</v>
      </c>
    </row>
    <row r="29" spans="1:14" s="2" customFormat="1" ht="15.75" x14ac:dyDescent="0.25">
      <c r="F29" s="11"/>
      <c r="G29" s="11"/>
      <c r="H29" s="11"/>
      <c r="I29" s="11"/>
      <c r="J29" s="11"/>
      <c r="K29" s="11"/>
      <c r="L29" s="11"/>
      <c r="M29" s="11"/>
      <c r="N29" s="11"/>
    </row>
    <row r="30" spans="1:14" s="2" customFormat="1" ht="15.75" x14ac:dyDescent="0.25">
      <c r="A30" s="10" t="s">
        <v>52</v>
      </c>
      <c r="F30" s="11"/>
      <c r="G30" s="11"/>
      <c r="H30" s="11"/>
      <c r="I30" s="11"/>
      <c r="J30" s="11"/>
      <c r="K30" s="11"/>
      <c r="L30" s="11"/>
      <c r="M30" s="11"/>
      <c r="N30" s="11"/>
    </row>
    <row r="31" spans="1:14" s="2" customFormat="1" ht="15.75" x14ac:dyDescent="0.25">
      <c r="A31" s="2" t="s">
        <v>72</v>
      </c>
      <c r="D31" s="12" t="s">
        <v>58</v>
      </c>
      <c r="E31" s="2">
        <v>150</v>
      </c>
      <c r="F31" s="15">
        <v>23.2</v>
      </c>
      <c r="G31" s="15">
        <v>12</v>
      </c>
      <c r="H31" s="15">
        <v>44.5</v>
      </c>
      <c r="I31" s="15">
        <v>34.6</v>
      </c>
      <c r="J31" s="15">
        <v>3.3</v>
      </c>
      <c r="K31" s="15">
        <v>0.15</v>
      </c>
      <c r="L31" s="15">
        <v>0.15</v>
      </c>
      <c r="M31" s="15">
        <v>0.75</v>
      </c>
      <c r="N31" s="15">
        <v>367.5</v>
      </c>
    </row>
    <row r="32" spans="1:14" s="2" customFormat="1" ht="15.75" x14ac:dyDescent="0.25">
      <c r="A32" s="2" t="s">
        <v>0</v>
      </c>
      <c r="D32" s="2">
        <v>299</v>
      </c>
      <c r="E32" s="2">
        <v>200</v>
      </c>
      <c r="F32" s="15">
        <v>0.05</v>
      </c>
      <c r="G32" s="15">
        <v>0.02</v>
      </c>
      <c r="H32" s="15">
        <v>9.32</v>
      </c>
      <c r="I32" s="15">
        <v>10.6</v>
      </c>
      <c r="J32" s="15">
        <v>0.3</v>
      </c>
      <c r="K32" s="15"/>
      <c r="L32" s="15">
        <v>3.0000000000000001E-3</v>
      </c>
      <c r="M32" s="15">
        <v>0.03</v>
      </c>
      <c r="N32" s="15">
        <v>37.299999999999997</v>
      </c>
    </row>
    <row r="33" spans="1:30" s="2" customFormat="1" ht="15.75" x14ac:dyDescent="0.25">
      <c r="A33" s="11" t="s">
        <v>56</v>
      </c>
      <c r="E33" s="10">
        <v>350</v>
      </c>
      <c r="F33" s="11">
        <f t="shared" ref="F33:N33" si="4">SUM(F31:F32)</f>
        <v>23.25</v>
      </c>
      <c r="G33" s="11">
        <f t="shared" si="4"/>
        <v>12.02</v>
      </c>
      <c r="H33" s="11">
        <f t="shared" si="4"/>
        <v>53.82</v>
      </c>
      <c r="I33" s="11">
        <f t="shared" si="4"/>
        <v>45.2</v>
      </c>
      <c r="J33" s="11">
        <f t="shared" si="4"/>
        <v>3.5999999999999996</v>
      </c>
      <c r="K33" s="11">
        <f t="shared" si="4"/>
        <v>0.15</v>
      </c>
      <c r="L33" s="11">
        <f t="shared" si="4"/>
        <v>0.153</v>
      </c>
      <c r="M33" s="11">
        <f t="shared" si="4"/>
        <v>0.78</v>
      </c>
      <c r="N33" s="11">
        <f t="shared" si="4"/>
        <v>404.8</v>
      </c>
    </row>
    <row r="34" spans="1:30" s="2" customFormat="1" ht="15.75" x14ac:dyDescent="0.25">
      <c r="A34" s="11" t="s">
        <v>56</v>
      </c>
      <c r="E34" s="10">
        <v>875.03</v>
      </c>
      <c r="F34" s="11">
        <f t="shared" ref="F34:M34" si="5">F28+F33</f>
        <v>39.340000000000003</v>
      </c>
      <c r="G34" s="11">
        <f t="shared" si="5"/>
        <v>47.31</v>
      </c>
      <c r="H34" s="11">
        <f t="shared" si="5"/>
        <v>141.82999999999998</v>
      </c>
      <c r="I34" s="11">
        <f t="shared" si="5"/>
        <v>192.52000000000004</v>
      </c>
      <c r="J34" s="11">
        <f t="shared" si="5"/>
        <v>9.19</v>
      </c>
      <c r="K34" s="11">
        <f t="shared" si="5"/>
        <v>0.84950000000000003</v>
      </c>
      <c r="L34" s="11">
        <f t="shared" si="5"/>
        <v>0.52600000000000002</v>
      </c>
      <c r="M34" s="11">
        <f t="shared" si="5"/>
        <v>46.61</v>
      </c>
      <c r="N34" s="11">
        <f>N28+N33</f>
        <v>1115.0999999999999</v>
      </c>
    </row>
    <row r="35" spans="1:30" s="2" customFormat="1" ht="15.75" x14ac:dyDescent="0.25">
      <c r="A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30" s="2" customFormat="1" ht="15.75" x14ac:dyDescent="0.25">
      <c r="E36" s="10" t="s">
        <v>20</v>
      </c>
    </row>
    <row r="37" spans="1:30" ht="15.75" x14ac:dyDescent="0.25">
      <c r="A37" s="10" t="s">
        <v>51</v>
      </c>
      <c r="B37" s="2"/>
      <c r="C37" s="2"/>
      <c r="D37" s="2"/>
      <c r="F37" s="15"/>
      <c r="G37" s="15"/>
      <c r="H37" s="15"/>
      <c r="I37" s="15"/>
      <c r="J37" s="15"/>
      <c r="K37" s="15"/>
      <c r="L37" s="15"/>
      <c r="M37" s="15"/>
      <c r="N37" s="15"/>
    </row>
    <row r="38" spans="1:30" ht="15.75" x14ac:dyDescent="0.25">
      <c r="A38" s="2" t="s">
        <v>31</v>
      </c>
      <c r="B38" s="2"/>
      <c r="C38" s="2"/>
      <c r="D38" s="2">
        <v>180</v>
      </c>
      <c r="E38" s="2">
        <v>80</v>
      </c>
      <c r="F38" s="15">
        <v>14.45</v>
      </c>
      <c r="G38" s="15">
        <v>16.14</v>
      </c>
      <c r="H38" s="15">
        <v>4.49</v>
      </c>
      <c r="I38" s="15">
        <v>19.47</v>
      </c>
      <c r="J38" s="15">
        <v>0.77</v>
      </c>
      <c r="K38" s="15">
        <v>2.5999999999999999E-2</v>
      </c>
      <c r="L38" s="15">
        <v>7.0000000000000007E-2</v>
      </c>
      <c r="M38" s="15">
        <v>0.4</v>
      </c>
      <c r="N38" s="15">
        <v>221.02</v>
      </c>
    </row>
    <row r="39" spans="1:30" s="2" customFormat="1" ht="15.75" x14ac:dyDescent="0.25">
      <c r="A39" t="s">
        <v>32</v>
      </c>
      <c r="B39"/>
      <c r="C39"/>
      <c r="D39"/>
      <c r="E39"/>
      <c r="F39" s="17"/>
      <c r="G39" s="17"/>
      <c r="H39" s="17"/>
      <c r="I39" s="17"/>
      <c r="J39" s="17"/>
      <c r="K39" s="17"/>
      <c r="L39" s="17"/>
      <c r="M39" s="17"/>
      <c r="N39" s="17"/>
    </row>
    <row r="40" spans="1:30" s="2" customFormat="1" ht="15.75" x14ac:dyDescent="0.25">
      <c r="A40" t="s">
        <v>33</v>
      </c>
      <c r="B40"/>
      <c r="C40"/>
      <c r="D40" s="2">
        <v>227</v>
      </c>
      <c r="E40" s="2">
        <v>150</v>
      </c>
      <c r="F40" s="15">
        <v>5.52</v>
      </c>
      <c r="G40" s="15">
        <v>5.3</v>
      </c>
      <c r="H40" s="15">
        <v>35.33</v>
      </c>
      <c r="I40" s="15">
        <v>4.8600000000000003</v>
      </c>
      <c r="J40" s="15">
        <v>1.1000000000000001</v>
      </c>
      <c r="K40" s="15">
        <v>5.5E-2</v>
      </c>
      <c r="L40" s="15">
        <v>2.5000000000000001E-2</v>
      </c>
      <c r="M40" s="15">
        <v>0</v>
      </c>
      <c r="N40" s="15">
        <v>221.95</v>
      </c>
    </row>
    <row r="41" spans="1:30" s="2" customFormat="1" ht="15.75" x14ac:dyDescent="0.25">
      <c r="A41" s="2" t="s">
        <v>3</v>
      </c>
      <c r="D41" s="2">
        <v>293</v>
      </c>
      <c r="E41" s="2">
        <v>200</v>
      </c>
      <c r="F41" s="15">
        <v>1</v>
      </c>
      <c r="G41" s="15">
        <v>0</v>
      </c>
      <c r="H41" s="15">
        <v>20.2</v>
      </c>
      <c r="I41" s="15">
        <v>12.6</v>
      </c>
      <c r="J41" s="15">
        <v>2.52</v>
      </c>
      <c r="K41" s="15">
        <v>0.02</v>
      </c>
      <c r="L41" s="15">
        <v>0.02</v>
      </c>
      <c r="M41" s="15">
        <v>3.6</v>
      </c>
      <c r="N41" s="15">
        <v>76</v>
      </c>
    </row>
    <row r="42" spans="1:30" s="2" customFormat="1" ht="15.75" x14ac:dyDescent="0.25">
      <c r="A42" s="2" t="s">
        <v>2</v>
      </c>
      <c r="E42" s="2">
        <v>25</v>
      </c>
      <c r="F42" s="15">
        <v>1.19</v>
      </c>
      <c r="G42" s="15">
        <v>1.02</v>
      </c>
      <c r="H42" s="15">
        <v>11.88</v>
      </c>
      <c r="I42" s="15">
        <v>31.25</v>
      </c>
      <c r="J42" s="15">
        <v>0.9</v>
      </c>
      <c r="K42" s="15">
        <v>0.1</v>
      </c>
      <c r="L42" s="15">
        <v>6.3E-2</v>
      </c>
      <c r="M42" s="15">
        <v>0.05</v>
      </c>
      <c r="N42" s="15">
        <v>64.150000000000006</v>
      </c>
    </row>
    <row r="43" spans="1:30" s="2" customFormat="1" ht="15.75" x14ac:dyDescent="0.25">
      <c r="A43" s="2" t="s">
        <v>84</v>
      </c>
      <c r="E43" s="2">
        <v>20</v>
      </c>
      <c r="F43" s="15">
        <v>1.7</v>
      </c>
      <c r="G43" s="15">
        <v>0.66</v>
      </c>
      <c r="H43" s="15">
        <v>8.5</v>
      </c>
      <c r="I43" s="15">
        <v>1.4</v>
      </c>
      <c r="J43" s="15">
        <v>0.6</v>
      </c>
      <c r="K43" s="15">
        <v>0.09</v>
      </c>
      <c r="L43" s="15">
        <v>7.0000000000000007E-2</v>
      </c>
      <c r="M43" s="15">
        <v>0.08</v>
      </c>
      <c r="N43" s="15">
        <v>51.8</v>
      </c>
    </row>
    <row r="44" spans="1:30" s="2" customFormat="1" ht="15.75" x14ac:dyDescent="0.25">
      <c r="A44" s="2" t="s">
        <v>63</v>
      </c>
      <c r="D44" s="12">
        <v>89</v>
      </c>
      <c r="E44" s="2">
        <v>200</v>
      </c>
      <c r="F44" s="15">
        <v>0.8</v>
      </c>
      <c r="G44" s="15">
        <v>0.8</v>
      </c>
      <c r="H44" s="15">
        <v>19.600000000000001</v>
      </c>
      <c r="I44" s="15">
        <v>32</v>
      </c>
      <c r="J44" s="15">
        <v>4.4000000000000004</v>
      </c>
      <c r="K44" s="15">
        <v>0.06</v>
      </c>
      <c r="L44" s="15">
        <v>0.04</v>
      </c>
      <c r="M44" s="15">
        <v>20</v>
      </c>
      <c r="N44" s="15">
        <v>94</v>
      </c>
    </row>
    <row r="45" spans="1:30" s="2" customFormat="1" ht="15.75" x14ac:dyDescent="0.25">
      <c r="A45" s="10" t="s">
        <v>56</v>
      </c>
      <c r="E45" s="11">
        <f t="shared" ref="E45:M45" si="6">E38+E40+E41+E42+E43+E44</f>
        <v>675</v>
      </c>
      <c r="F45" s="11">
        <f t="shared" si="6"/>
        <v>24.66</v>
      </c>
      <c r="G45" s="11">
        <f t="shared" si="6"/>
        <v>23.92</v>
      </c>
      <c r="H45" s="11">
        <f t="shared" si="6"/>
        <v>100</v>
      </c>
      <c r="I45" s="11">
        <f t="shared" si="6"/>
        <v>101.58000000000001</v>
      </c>
      <c r="J45" s="11">
        <f t="shared" si="6"/>
        <v>10.290000000000001</v>
      </c>
      <c r="K45" s="11">
        <f t="shared" si="6"/>
        <v>0.35100000000000003</v>
      </c>
      <c r="L45" s="11">
        <f t="shared" si="6"/>
        <v>0.28799999999999998</v>
      </c>
      <c r="M45" s="11">
        <f t="shared" si="6"/>
        <v>24.13</v>
      </c>
      <c r="N45" s="11">
        <f>N38+N40+N41+N42+N43+N44</f>
        <v>728.92</v>
      </c>
    </row>
    <row r="46" spans="1:30" ht="15.75" x14ac:dyDescent="0.25">
      <c r="A46" s="10"/>
      <c r="B46" s="2"/>
      <c r="C46" s="2"/>
      <c r="D46" s="2"/>
      <c r="E46" s="2"/>
      <c r="F46" s="11"/>
      <c r="G46" s="11"/>
      <c r="H46" s="11"/>
      <c r="I46" s="11"/>
      <c r="J46" s="11"/>
      <c r="K46" s="11"/>
      <c r="L46" s="11"/>
      <c r="M46" s="11"/>
      <c r="N46" s="11"/>
    </row>
    <row r="47" spans="1:30" ht="15.75" x14ac:dyDescent="0.25">
      <c r="A47" s="10" t="s">
        <v>52</v>
      </c>
      <c r="B47" s="2"/>
      <c r="C47" s="2"/>
      <c r="D47" s="2"/>
      <c r="E47" s="2"/>
      <c r="F47" s="11"/>
      <c r="G47" s="11"/>
      <c r="H47" s="11"/>
      <c r="I47" s="11"/>
      <c r="J47" s="11"/>
      <c r="K47" s="11"/>
      <c r="L47" s="11"/>
      <c r="M47" s="11"/>
      <c r="N47" s="11"/>
    </row>
    <row r="48" spans="1:30" ht="15.75" x14ac:dyDescent="0.25">
      <c r="A48" s="2" t="s">
        <v>50</v>
      </c>
      <c r="B48" s="2"/>
      <c r="C48" s="2"/>
      <c r="D48" s="2">
        <v>62</v>
      </c>
      <c r="E48" s="2">
        <v>200</v>
      </c>
      <c r="F48" s="15">
        <v>1.4</v>
      </c>
      <c r="G48" s="15">
        <v>3.9</v>
      </c>
      <c r="H48" s="15">
        <v>6.8</v>
      </c>
      <c r="I48" s="15">
        <v>34.700000000000003</v>
      </c>
      <c r="J48" s="15">
        <v>0.6</v>
      </c>
      <c r="K48" s="15">
        <v>4.5999999999999999E-2</v>
      </c>
      <c r="L48" s="15">
        <v>3.5999999999999997E-2</v>
      </c>
      <c r="M48" s="15">
        <v>14.8</v>
      </c>
      <c r="N48" s="15">
        <v>67.8</v>
      </c>
      <c r="Q48" s="2"/>
      <c r="R48" s="2"/>
      <c r="S48" s="2"/>
      <c r="T48" s="2"/>
      <c r="U48" s="2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 ht="15.75" x14ac:dyDescent="0.25">
      <c r="A49" s="2" t="s">
        <v>2</v>
      </c>
      <c r="B49" s="2"/>
      <c r="C49" s="2"/>
      <c r="D49" s="2"/>
      <c r="E49" s="2">
        <v>25</v>
      </c>
      <c r="F49" s="15">
        <v>1.19</v>
      </c>
      <c r="G49" s="15">
        <v>1.02</v>
      </c>
      <c r="H49" s="15">
        <v>11.88</v>
      </c>
      <c r="I49" s="15">
        <v>31.25</v>
      </c>
      <c r="J49" s="15">
        <v>0.9</v>
      </c>
      <c r="K49" s="15">
        <v>0.1</v>
      </c>
      <c r="L49" s="15">
        <v>6.3E-2</v>
      </c>
      <c r="M49" s="15">
        <v>0.05</v>
      </c>
      <c r="N49" s="15">
        <v>64.150000000000006</v>
      </c>
      <c r="Q49" s="2"/>
      <c r="R49" s="2"/>
      <c r="S49" s="2"/>
      <c r="T49" s="2"/>
      <c r="U49" s="2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 ht="15.75" x14ac:dyDescent="0.25">
      <c r="A50" s="2" t="s">
        <v>0</v>
      </c>
      <c r="B50" s="2"/>
      <c r="C50" s="2"/>
      <c r="D50" s="2">
        <v>299</v>
      </c>
      <c r="E50" s="2">
        <v>200</v>
      </c>
      <c r="F50" s="15">
        <v>0.05</v>
      </c>
      <c r="G50" s="15">
        <v>0.02</v>
      </c>
      <c r="H50" s="15">
        <v>9.32</v>
      </c>
      <c r="I50" s="15">
        <v>10.6</v>
      </c>
      <c r="J50" s="15">
        <v>0.3</v>
      </c>
      <c r="K50" s="15"/>
      <c r="L50" s="15">
        <v>3.0000000000000001E-3</v>
      </c>
      <c r="M50" s="15">
        <v>0.03</v>
      </c>
      <c r="N50" s="15">
        <v>37.299999999999997</v>
      </c>
      <c r="Q50" s="2"/>
      <c r="R50" s="2"/>
      <c r="S50" s="2"/>
      <c r="T50" s="2"/>
      <c r="U50" s="2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ht="15.75" x14ac:dyDescent="0.25">
      <c r="A51" s="18" t="s">
        <v>56</v>
      </c>
      <c r="B51" s="2"/>
      <c r="C51" s="2"/>
      <c r="D51" s="2"/>
      <c r="E51" s="10">
        <v>425</v>
      </c>
      <c r="F51" s="11">
        <f t="shared" ref="F51:N51" si="7">SUM(F48:F50)</f>
        <v>2.6399999999999997</v>
      </c>
      <c r="G51" s="11">
        <f t="shared" si="7"/>
        <v>4.9399999999999995</v>
      </c>
      <c r="H51" s="11">
        <f t="shared" si="7"/>
        <v>28</v>
      </c>
      <c r="I51" s="11">
        <f t="shared" si="7"/>
        <v>76.55</v>
      </c>
      <c r="J51" s="11">
        <f t="shared" si="7"/>
        <v>1.8</v>
      </c>
      <c r="K51" s="11">
        <f t="shared" si="7"/>
        <v>0.14600000000000002</v>
      </c>
      <c r="L51" s="11">
        <f t="shared" si="7"/>
        <v>0.10200000000000001</v>
      </c>
      <c r="M51" s="11">
        <f t="shared" si="7"/>
        <v>14.88</v>
      </c>
      <c r="N51" s="11">
        <f t="shared" si="7"/>
        <v>169.25</v>
      </c>
      <c r="Q51" s="2"/>
      <c r="R51" s="2"/>
      <c r="S51" s="2"/>
      <c r="T51" s="2"/>
      <c r="U51" s="2"/>
      <c r="V51" s="11"/>
      <c r="W51" s="11"/>
      <c r="X51" s="11"/>
      <c r="Y51" s="11"/>
      <c r="Z51" s="11"/>
      <c r="AA51" s="11"/>
      <c r="AB51" s="11"/>
      <c r="AC51" s="11"/>
      <c r="AD51" s="11"/>
    </row>
    <row r="52" spans="1:30" s="2" customFormat="1" ht="15.75" x14ac:dyDescent="0.25">
      <c r="A52" s="18" t="s">
        <v>56</v>
      </c>
      <c r="B52"/>
      <c r="C52"/>
      <c r="D52"/>
      <c r="E52" s="10">
        <v>1100</v>
      </c>
      <c r="F52" s="11">
        <f t="shared" ref="F52:N52" si="8">F46+V51</f>
        <v>0</v>
      </c>
      <c r="G52" s="11">
        <f t="shared" si="8"/>
        <v>0</v>
      </c>
      <c r="H52" s="11">
        <f t="shared" si="8"/>
        <v>0</v>
      </c>
      <c r="I52" s="11">
        <f t="shared" si="8"/>
        <v>0</v>
      </c>
      <c r="J52" s="11">
        <f t="shared" si="8"/>
        <v>0</v>
      </c>
      <c r="K52" s="11">
        <f t="shared" si="8"/>
        <v>0</v>
      </c>
      <c r="L52" s="11">
        <f t="shared" si="8"/>
        <v>0</v>
      </c>
      <c r="M52" s="11">
        <f t="shared" si="8"/>
        <v>0</v>
      </c>
      <c r="N52" s="11">
        <f t="shared" si="8"/>
        <v>0</v>
      </c>
    </row>
    <row r="53" spans="1:30" s="2" customFormat="1" ht="15.75" x14ac:dyDescent="0.25">
      <c r="E53" s="10"/>
      <c r="F53" s="15"/>
      <c r="G53" s="15"/>
      <c r="H53" s="15"/>
      <c r="I53" s="15"/>
      <c r="J53" s="15"/>
      <c r="K53" s="15"/>
      <c r="L53" s="15"/>
      <c r="M53" s="15"/>
      <c r="N53" s="15"/>
    </row>
    <row r="54" spans="1:30" s="2" customFormat="1" ht="15.75" x14ac:dyDescent="0.25">
      <c r="E54" s="10" t="s">
        <v>6</v>
      </c>
      <c r="F54" s="15"/>
      <c r="G54" s="15"/>
      <c r="H54" s="11"/>
      <c r="I54" s="15"/>
      <c r="J54" s="15"/>
      <c r="K54" s="15"/>
      <c r="L54" s="15"/>
      <c r="M54" s="15"/>
      <c r="N54" s="15"/>
    </row>
    <row r="55" spans="1:30" s="2" customFormat="1" ht="15.75" x14ac:dyDescent="0.25">
      <c r="A55" s="10" t="s">
        <v>51</v>
      </c>
      <c r="F55" s="15"/>
      <c r="G55" s="15"/>
      <c r="H55" s="15"/>
      <c r="I55" s="15"/>
      <c r="J55" s="15"/>
      <c r="K55" s="15"/>
      <c r="L55" s="15"/>
      <c r="M55" s="15"/>
      <c r="N55" s="15"/>
    </row>
    <row r="56" spans="1:30" s="2" customFormat="1" ht="15.75" x14ac:dyDescent="0.25">
      <c r="A56" s="2" t="s">
        <v>86</v>
      </c>
      <c r="F56" s="15"/>
      <c r="G56" s="15"/>
      <c r="H56" s="15"/>
      <c r="I56" s="15"/>
      <c r="J56" s="15"/>
      <c r="K56" s="15"/>
      <c r="L56" s="15"/>
      <c r="M56" s="15"/>
      <c r="N56" s="15"/>
    </row>
    <row r="57" spans="1:30" s="2" customFormat="1" ht="15.75" x14ac:dyDescent="0.25">
      <c r="A57" s="2" t="s">
        <v>87</v>
      </c>
      <c r="D57" s="2">
        <v>141</v>
      </c>
      <c r="E57" s="20" t="s">
        <v>88</v>
      </c>
      <c r="F57" s="15">
        <v>27.12</v>
      </c>
      <c r="G57" s="15">
        <v>5.24</v>
      </c>
      <c r="H57" s="15">
        <v>44.67</v>
      </c>
      <c r="I57" s="15">
        <v>221.1</v>
      </c>
      <c r="J57" s="15">
        <v>1.05</v>
      </c>
      <c r="K57" s="15">
        <v>0.09</v>
      </c>
      <c r="L57" s="15">
        <v>0.39</v>
      </c>
      <c r="M57" s="15">
        <v>0.36</v>
      </c>
      <c r="N57" s="15">
        <v>334.32</v>
      </c>
    </row>
    <row r="58" spans="1:30" s="2" customFormat="1" ht="15.75" x14ac:dyDescent="0.25">
      <c r="A58" s="2" t="s">
        <v>64</v>
      </c>
      <c r="E58" s="2">
        <v>30</v>
      </c>
      <c r="F58" s="16">
        <v>2.85</v>
      </c>
      <c r="G58" s="16">
        <v>2.85</v>
      </c>
      <c r="H58" s="16">
        <v>21.6</v>
      </c>
      <c r="I58" s="16">
        <v>8.1999999999999993</v>
      </c>
      <c r="J58" s="16">
        <v>0.37</v>
      </c>
      <c r="K58" s="16">
        <v>0.03</v>
      </c>
      <c r="L58" s="16">
        <v>0.03</v>
      </c>
      <c r="M58" s="16">
        <v>0.01</v>
      </c>
      <c r="N58" s="16">
        <v>135</v>
      </c>
    </row>
    <row r="59" spans="1:30" s="2" customFormat="1" ht="15.75" x14ac:dyDescent="0.25">
      <c r="A59" s="2" t="s">
        <v>0</v>
      </c>
      <c r="D59" s="2">
        <v>299</v>
      </c>
      <c r="E59" s="2">
        <v>200</v>
      </c>
      <c r="F59" s="15">
        <v>0.05</v>
      </c>
      <c r="G59" s="15">
        <v>0.02</v>
      </c>
      <c r="H59" s="15">
        <v>9.32</v>
      </c>
      <c r="I59" s="15">
        <v>8</v>
      </c>
      <c r="J59" s="15">
        <v>0.19</v>
      </c>
      <c r="K59" s="15">
        <v>0</v>
      </c>
      <c r="L59" s="15">
        <v>0.02</v>
      </c>
      <c r="M59" s="15">
        <v>0.02</v>
      </c>
      <c r="N59" s="15">
        <v>37.299999999999997</v>
      </c>
    </row>
    <row r="60" spans="1:30" s="2" customFormat="1" ht="15.75" x14ac:dyDescent="0.25">
      <c r="A60" s="2" t="s">
        <v>1</v>
      </c>
      <c r="E60" s="2">
        <v>2.5000000000000001E-2</v>
      </c>
      <c r="F60" s="15"/>
      <c r="G60" s="15"/>
      <c r="H60" s="15"/>
      <c r="I60" s="15"/>
      <c r="J60" s="15"/>
      <c r="K60" s="15"/>
      <c r="L60" s="15"/>
      <c r="M60" s="15">
        <v>25</v>
      </c>
      <c r="N60" s="15"/>
    </row>
    <row r="61" spans="1:30" s="2" customFormat="1" ht="15.75" x14ac:dyDescent="0.25">
      <c r="A61" s="2" t="s">
        <v>63</v>
      </c>
      <c r="D61" s="12">
        <v>89</v>
      </c>
      <c r="E61" s="2">
        <v>200</v>
      </c>
      <c r="F61" s="15">
        <v>0.8</v>
      </c>
      <c r="G61" s="15">
        <v>0.8</v>
      </c>
      <c r="H61" s="15">
        <v>19.600000000000001</v>
      </c>
      <c r="I61" s="15">
        <v>32</v>
      </c>
      <c r="J61" s="15">
        <v>4.4000000000000004</v>
      </c>
      <c r="K61" s="15">
        <v>0.06</v>
      </c>
      <c r="L61" s="15">
        <v>0.04</v>
      </c>
      <c r="M61" s="15">
        <v>20</v>
      </c>
      <c r="N61" s="15">
        <v>94</v>
      </c>
    </row>
    <row r="62" spans="1:30" s="2" customFormat="1" ht="15.75" x14ac:dyDescent="0.25">
      <c r="A62" s="10" t="s">
        <v>56</v>
      </c>
      <c r="E62" s="11">
        <v>545</v>
      </c>
      <c r="F62" s="11">
        <f t="shared" ref="F62:M62" si="9">F57+F58+F59+F60+F61</f>
        <v>30.820000000000004</v>
      </c>
      <c r="G62" s="11">
        <f t="shared" si="9"/>
        <v>8.91</v>
      </c>
      <c r="H62" s="11">
        <f t="shared" si="9"/>
        <v>95.19</v>
      </c>
      <c r="I62" s="11">
        <f t="shared" si="9"/>
        <v>269.29999999999995</v>
      </c>
      <c r="J62" s="11">
        <f t="shared" si="9"/>
        <v>6.01</v>
      </c>
      <c r="K62" s="11">
        <f t="shared" si="9"/>
        <v>0.18</v>
      </c>
      <c r="L62" s="11">
        <f t="shared" si="9"/>
        <v>0.48000000000000004</v>
      </c>
      <c r="M62" s="11">
        <f t="shared" si="9"/>
        <v>45.39</v>
      </c>
      <c r="N62" s="11">
        <f>N57+N58+N59+N60+N61</f>
        <v>600.62</v>
      </c>
    </row>
    <row r="63" spans="1:30" s="2" customFormat="1" ht="15.75" x14ac:dyDescent="0.25">
      <c r="A63" s="10"/>
      <c r="F63" s="11"/>
      <c r="G63" s="11"/>
      <c r="H63" s="11"/>
      <c r="I63" s="11"/>
      <c r="J63" s="11"/>
      <c r="K63" s="11"/>
      <c r="L63" s="11"/>
      <c r="M63" s="11"/>
      <c r="N63" s="11"/>
    </row>
    <row r="64" spans="1:30" s="2" customFormat="1" ht="15.75" x14ac:dyDescent="0.25">
      <c r="A64" s="10" t="s">
        <v>52</v>
      </c>
      <c r="F64" s="11"/>
      <c r="G64" s="11"/>
      <c r="H64" s="11"/>
      <c r="I64" s="11"/>
      <c r="J64" s="11"/>
      <c r="K64" s="11"/>
      <c r="L64" s="11"/>
      <c r="M64" s="11"/>
      <c r="N64" s="11"/>
    </row>
    <row r="65" spans="1:14" s="2" customFormat="1" ht="15.75" x14ac:dyDescent="0.25">
      <c r="A65" s="12" t="s">
        <v>65</v>
      </c>
      <c r="D65" s="12">
        <v>51</v>
      </c>
      <c r="E65" s="12">
        <v>200</v>
      </c>
      <c r="F65" s="16">
        <v>1.8</v>
      </c>
      <c r="G65" s="16">
        <v>6.2</v>
      </c>
      <c r="H65" s="16">
        <v>12.3</v>
      </c>
      <c r="I65" s="16">
        <v>35.4</v>
      </c>
      <c r="J65" s="16">
        <v>1.72</v>
      </c>
      <c r="K65" s="16">
        <v>0.05</v>
      </c>
      <c r="L65" s="16">
        <v>0.09</v>
      </c>
      <c r="M65" s="16">
        <v>0.8</v>
      </c>
      <c r="N65" s="16">
        <v>112.5</v>
      </c>
    </row>
    <row r="66" spans="1:14" s="2" customFormat="1" ht="15.75" x14ac:dyDescent="0.25">
      <c r="A66" s="2" t="s">
        <v>2</v>
      </c>
      <c r="E66" s="2">
        <v>25</v>
      </c>
      <c r="F66" s="15">
        <v>1.19</v>
      </c>
      <c r="G66" s="15">
        <v>1.02</v>
      </c>
      <c r="H66" s="15">
        <v>11.88</v>
      </c>
      <c r="I66" s="15">
        <v>31.25</v>
      </c>
      <c r="J66" s="15">
        <v>0.9</v>
      </c>
      <c r="K66" s="15">
        <v>0.1</v>
      </c>
      <c r="L66" s="15">
        <v>6.3E-2</v>
      </c>
      <c r="M66" s="15">
        <v>0.05</v>
      </c>
      <c r="N66" s="15">
        <v>64.150000000000006</v>
      </c>
    </row>
    <row r="67" spans="1:14" s="2" customFormat="1" ht="15.75" x14ac:dyDescent="0.25">
      <c r="A67" s="2" t="s">
        <v>0</v>
      </c>
      <c r="D67" s="2">
        <v>299</v>
      </c>
      <c r="E67" s="2">
        <v>200</v>
      </c>
      <c r="F67" s="15">
        <v>0.05</v>
      </c>
      <c r="G67" s="15">
        <v>0.02</v>
      </c>
      <c r="H67" s="15">
        <v>9.32</v>
      </c>
      <c r="I67" s="15">
        <v>10.6</v>
      </c>
      <c r="J67" s="15">
        <v>0.3</v>
      </c>
      <c r="K67" s="15"/>
      <c r="L67" s="15">
        <v>3.0000000000000001E-3</v>
      </c>
      <c r="M67" s="15">
        <v>0.03</v>
      </c>
      <c r="N67" s="15">
        <v>37.299999999999997</v>
      </c>
    </row>
    <row r="68" spans="1:14" s="2" customFormat="1" ht="15.75" x14ac:dyDescent="0.25">
      <c r="A68" s="11" t="s">
        <v>56</v>
      </c>
      <c r="E68" s="10">
        <v>425</v>
      </c>
      <c r="F68" s="11">
        <f t="shared" ref="F68:N68" si="10">SUM(F65:F67)</f>
        <v>3.04</v>
      </c>
      <c r="G68" s="11">
        <f t="shared" si="10"/>
        <v>7.24</v>
      </c>
      <c r="H68" s="11">
        <f t="shared" si="10"/>
        <v>33.5</v>
      </c>
      <c r="I68" s="11">
        <f t="shared" si="10"/>
        <v>77.25</v>
      </c>
      <c r="J68" s="11">
        <f t="shared" si="10"/>
        <v>2.92</v>
      </c>
      <c r="K68" s="11">
        <f t="shared" si="10"/>
        <v>0.15000000000000002</v>
      </c>
      <c r="L68" s="11">
        <f t="shared" si="10"/>
        <v>0.156</v>
      </c>
      <c r="M68" s="11">
        <f t="shared" si="10"/>
        <v>0.88000000000000012</v>
      </c>
      <c r="N68" s="11">
        <f t="shared" si="10"/>
        <v>213.95</v>
      </c>
    </row>
    <row r="69" spans="1:14" s="2" customFormat="1" ht="15.75" x14ac:dyDescent="0.25">
      <c r="A69" s="11" t="s">
        <v>56</v>
      </c>
      <c r="E69" s="11">
        <f>E62+E68</f>
        <v>970</v>
      </c>
      <c r="F69" s="11">
        <f t="shared" ref="F69:M69" si="11">F62+F68</f>
        <v>33.860000000000007</v>
      </c>
      <c r="G69" s="11">
        <f t="shared" si="11"/>
        <v>16.149999999999999</v>
      </c>
      <c r="H69" s="11">
        <f t="shared" si="11"/>
        <v>128.69</v>
      </c>
      <c r="I69" s="11">
        <f t="shared" si="11"/>
        <v>346.54999999999995</v>
      </c>
      <c r="J69" s="11">
        <f t="shared" si="11"/>
        <v>8.93</v>
      </c>
      <c r="K69" s="11">
        <f t="shared" si="11"/>
        <v>0.33</v>
      </c>
      <c r="L69" s="11">
        <f t="shared" si="11"/>
        <v>0.63600000000000001</v>
      </c>
      <c r="M69" s="11">
        <f t="shared" si="11"/>
        <v>46.27</v>
      </c>
      <c r="N69" s="11">
        <f>N62+N68</f>
        <v>814.56999999999994</v>
      </c>
    </row>
    <row r="70" spans="1:14" s="2" customFormat="1" ht="15.75" x14ac:dyDescent="0.25">
      <c r="E70" s="10" t="s">
        <v>11</v>
      </c>
      <c r="F70" s="11"/>
      <c r="G70" s="11"/>
      <c r="H70" s="11"/>
      <c r="I70" s="11"/>
      <c r="J70" s="11"/>
      <c r="K70" s="11"/>
      <c r="L70" s="11"/>
      <c r="M70" s="11"/>
      <c r="N70" s="11"/>
    </row>
    <row r="71" spans="1:14" s="2" customFormat="1" ht="15.75" x14ac:dyDescent="0.25">
      <c r="A71" s="10" t="s">
        <v>51</v>
      </c>
      <c r="F71" s="15"/>
      <c r="G71" s="15"/>
      <c r="H71" s="15"/>
      <c r="I71" s="15"/>
      <c r="J71" s="15"/>
      <c r="K71" s="15"/>
      <c r="L71" s="15"/>
      <c r="M71" s="15"/>
      <c r="N71" s="15"/>
    </row>
    <row r="72" spans="1:14" s="2" customFormat="1" ht="15.75" x14ac:dyDescent="0.25">
      <c r="A72" s="2" t="s">
        <v>77</v>
      </c>
      <c r="E72" s="2">
        <v>10</v>
      </c>
      <c r="F72" s="15">
        <v>0.16500000000000001</v>
      </c>
      <c r="G72" s="15">
        <v>0.03</v>
      </c>
      <c r="H72" s="15">
        <v>0.69</v>
      </c>
      <c r="I72" s="15">
        <v>72.900000000000006</v>
      </c>
      <c r="J72" s="15">
        <v>0.18</v>
      </c>
      <c r="K72" s="15">
        <v>1.2E-2</v>
      </c>
      <c r="L72" s="15">
        <v>8.9999999999999993E-3</v>
      </c>
      <c r="M72" s="15">
        <v>1</v>
      </c>
      <c r="N72" s="15">
        <v>4.0999999999999996</v>
      </c>
    </row>
    <row r="73" spans="1:14" s="2" customFormat="1" ht="15.75" x14ac:dyDescent="0.25">
      <c r="A73" s="2" t="s">
        <v>60</v>
      </c>
      <c r="D73" s="2">
        <v>165</v>
      </c>
      <c r="E73" s="2">
        <v>100</v>
      </c>
      <c r="F73" s="15">
        <v>9.33</v>
      </c>
      <c r="G73" s="15">
        <v>2.78</v>
      </c>
      <c r="H73" s="15">
        <v>4.7699999999999996</v>
      </c>
      <c r="I73" s="15">
        <v>39.4</v>
      </c>
      <c r="J73" s="15">
        <v>0.52</v>
      </c>
      <c r="K73" s="15">
        <v>7.0000000000000007E-2</v>
      </c>
      <c r="L73" s="15">
        <v>0.08</v>
      </c>
      <c r="M73" s="15">
        <v>0.56999999999999995</v>
      </c>
      <c r="N73" s="15">
        <v>118.75</v>
      </c>
    </row>
    <row r="74" spans="1:14" s="2" customFormat="1" ht="15.75" x14ac:dyDescent="0.25">
      <c r="A74" s="2" t="s">
        <v>5</v>
      </c>
      <c r="D74" s="2">
        <v>241</v>
      </c>
      <c r="E74" s="2">
        <v>150</v>
      </c>
      <c r="F74" s="15">
        <v>3.2</v>
      </c>
      <c r="G74" s="15">
        <v>6.06</v>
      </c>
      <c r="H74" s="15">
        <v>23.3</v>
      </c>
      <c r="I74" s="15">
        <v>36.9</v>
      </c>
      <c r="J74" s="15">
        <v>1</v>
      </c>
      <c r="K74" s="15">
        <v>0.13950000000000001</v>
      </c>
      <c r="L74" s="15">
        <v>0.11</v>
      </c>
      <c r="M74" s="15">
        <v>18.16</v>
      </c>
      <c r="N74" s="15">
        <v>160.5</v>
      </c>
    </row>
    <row r="75" spans="1:14" s="2" customFormat="1" ht="15.75" x14ac:dyDescent="0.25">
      <c r="A75" s="2" t="s">
        <v>3</v>
      </c>
      <c r="D75" s="2">
        <v>293</v>
      </c>
      <c r="E75" s="2">
        <v>200</v>
      </c>
      <c r="F75" s="15">
        <v>1</v>
      </c>
      <c r="G75" s="15">
        <v>0</v>
      </c>
      <c r="H75" s="15">
        <v>20.2</v>
      </c>
      <c r="I75" s="15">
        <v>12.6</v>
      </c>
      <c r="J75" s="15">
        <v>2.52</v>
      </c>
      <c r="K75" s="15">
        <v>0.02</v>
      </c>
      <c r="L75" s="15">
        <v>0.02</v>
      </c>
      <c r="M75" s="15">
        <v>3.6</v>
      </c>
      <c r="N75" s="15">
        <v>76</v>
      </c>
    </row>
    <row r="76" spans="1:14" s="2" customFormat="1" ht="15.75" x14ac:dyDescent="0.25">
      <c r="A76" s="2" t="s">
        <v>2</v>
      </c>
      <c r="E76" s="2">
        <v>25</v>
      </c>
      <c r="F76" s="15">
        <v>1.19</v>
      </c>
      <c r="G76" s="15">
        <v>1.02</v>
      </c>
      <c r="H76" s="15">
        <v>11.88</v>
      </c>
      <c r="I76" s="15">
        <v>31.25</v>
      </c>
      <c r="J76" s="15">
        <v>0.9</v>
      </c>
      <c r="K76" s="15">
        <v>0.1</v>
      </c>
      <c r="L76" s="15">
        <v>6.3E-2</v>
      </c>
      <c r="M76" s="15">
        <v>0.05</v>
      </c>
      <c r="N76" s="15">
        <v>64.150000000000006</v>
      </c>
    </row>
    <row r="77" spans="1:14" s="2" customFormat="1" ht="15.75" x14ac:dyDescent="0.25">
      <c r="A77" s="2" t="s">
        <v>84</v>
      </c>
      <c r="E77" s="2">
        <v>20</v>
      </c>
      <c r="F77" s="15">
        <v>1.7</v>
      </c>
      <c r="G77" s="15">
        <v>0.66</v>
      </c>
      <c r="H77" s="15">
        <v>8.5</v>
      </c>
      <c r="I77" s="15">
        <v>1.4</v>
      </c>
      <c r="J77" s="15">
        <v>0.6</v>
      </c>
      <c r="K77" s="15">
        <v>0.09</v>
      </c>
      <c r="L77" s="15">
        <v>7.0000000000000007E-2</v>
      </c>
      <c r="M77" s="15">
        <v>0.08</v>
      </c>
      <c r="N77" s="15">
        <v>51.8</v>
      </c>
    </row>
    <row r="78" spans="1:14" s="2" customFormat="1" ht="15.75" x14ac:dyDescent="0.25">
      <c r="A78" s="2" t="s">
        <v>66</v>
      </c>
      <c r="E78" s="2">
        <v>28</v>
      </c>
      <c r="F78" s="15">
        <v>1</v>
      </c>
      <c r="G78" s="15">
        <v>4.51</v>
      </c>
      <c r="H78" s="15">
        <v>19.899999999999999</v>
      </c>
      <c r="I78" s="15">
        <v>16.8</v>
      </c>
      <c r="J78" s="15">
        <v>160</v>
      </c>
      <c r="K78" s="15">
        <v>0.03</v>
      </c>
      <c r="L78" s="15">
        <v>0.02</v>
      </c>
      <c r="M78" s="15">
        <v>0</v>
      </c>
      <c r="N78" s="15">
        <v>120.4</v>
      </c>
    </row>
    <row r="79" spans="1:14" s="2" customFormat="1" ht="15.75" x14ac:dyDescent="0.25">
      <c r="A79" s="10" t="s">
        <v>56</v>
      </c>
      <c r="E79" s="11">
        <f t="shared" ref="E79:M79" si="12">E72+E73+E74+E75+E76+E77+E78</f>
        <v>533</v>
      </c>
      <c r="F79" s="11">
        <f t="shared" si="12"/>
        <v>17.585000000000001</v>
      </c>
      <c r="G79" s="11">
        <f t="shared" si="12"/>
        <v>15.059999999999999</v>
      </c>
      <c r="H79" s="11">
        <f t="shared" si="12"/>
        <v>89.240000000000009</v>
      </c>
      <c r="I79" s="11">
        <f t="shared" si="12"/>
        <v>211.25000000000003</v>
      </c>
      <c r="J79" s="11">
        <f t="shared" si="12"/>
        <v>165.72</v>
      </c>
      <c r="K79" s="11">
        <f t="shared" si="12"/>
        <v>0.46150000000000002</v>
      </c>
      <c r="L79" s="11">
        <f t="shared" si="12"/>
        <v>0.37200000000000005</v>
      </c>
      <c r="M79" s="11">
        <f t="shared" si="12"/>
        <v>23.46</v>
      </c>
      <c r="N79" s="11">
        <f>N72+N73+N74+N75+N76+N77+N78</f>
        <v>595.70000000000005</v>
      </c>
    </row>
    <row r="80" spans="1:14" s="2" customFormat="1" ht="15.75" x14ac:dyDescent="0.25">
      <c r="A80" s="10"/>
      <c r="F80" s="11"/>
      <c r="G80" s="11"/>
      <c r="H80" s="11"/>
      <c r="I80" s="11"/>
      <c r="J80" s="11"/>
      <c r="K80" s="11"/>
      <c r="L80" s="11"/>
      <c r="M80" s="11"/>
      <c r="N80" s="11"/>
    </row>
    <row r="81" spans="1:14" s="2" customFormat="1" ht="15.75" x14ac:dyDescent="0.25">
      <c r="A81" s="10" t="s">
        <v>52</v>
      </c>
      <c r="F81" s="11"/>
      <c r="G81" s="11"/>
      <c r="H81" s="11"/>
      <c r="I81" s="11"/>
      <c r="J81" s="11"/>
      <c r="K81" s="11"/>
      <c r="L81" s="11"/>
      <c r="M81" s="11"/>
      <c r="N81" s="11"/>
    </row>
    <row r="82" spans="1:14" s="2" customFormat="1" ht="15.75" x14ac:dyDescent="0.25">
      <c r="A82" s="2" t="s">
        <v>62</v>
      </c>
      <c r="D82" s="19" t="s">
        <v>58</v>
      </c>
      <c r="E82" s="2">
        <v>100</v>
      </c>
      <c r="F82" s="15">
        <v>5.67</v>
      </c>
      <c r="G82" s="15">
        <v>6.26</v>
      </c>
      <c r="H82" s="15">
        <v>7.85</v>
      </c>
      <c r="I82" s="15">
        <v>20.05</v>
      </c>
      <c r="J82" s="15">
        <v>0.625</v>
      </c>
      <c r="K82" s="15">
        <v>3.5000000000000003E-2</v>
      </c>
      <c r="L82" s="15">
        <v>0.05</v>
      </c>
      <c r="M82" s="15">
        <v>0.55000000000000004</v>
      </c>
      <c r="N82" s="15">
        <v>108</v>
      </c>
    </row>
    <row r="83" spans="1:14" s="2" customFormat="1" ht="15.75" x14ac:dyDescent="0.25">
      <c r="A83" s="2" t="s">
        <v>22</v>
      </c>
      <c r="F83" s="15"/>
      <c r="G83" s="15"/>
      <c r="H83" s="15"/>
      <c r="I83" s="15"/>
      <c r="J83" s="15"/>
      <c r="K83" s="15"/>
      <c r="L83" s="15"/>
      <c r="M83" s="15"/>
      <c r="N83" s="15"/>
    </row>
    <row r="84" spans="1:14" s="2" customFormat="1" ht="15.75" x14ac:dyDescent="0.25">
      <c r="A84" s="2" t="s">
        <v>24</v>
      </c>
      <c r="D84" s="2">
        <v>219</v>
      </c>
      <c r="E84" s="2">
        <v>150</v>
      </c>
      <c r="F84" s="15">
        <v>3.5</v>
      </c>
      <c r="G84" s="15">
        <v>3.6</v>
      </c>
      <c r="H84" s="15">
        <v>15.7</v>
      </c>
      <c r="I84" s="15">
        <v>6.9</v>
      </c>
      <c r="J84" s="15">
        <v>1.86</v>
      </c>
      <c r="K84" s="15">
        <v>0.08</v>
      </c>
      <c r="L84" s="15">
        <v>0.04</v>
      </c>
      <c r="M84" s="15">
        <v>0</v>
      </c>
      <c r="N84" s="15">
        <v>109.5</v>
      </c>
    </row>
    <row r="85" spans="1:14" s="2" customFormat="1" ht="15.75" x14ac:dyDescent="0.25">
      <c r="A85" s="2" t="s">
        <v>30</v>
      </c>
      <c r="D85" s="2">
        <v>265</v>
      </c>
      <c r="E85" s="2">
        <v>60</v>
      </c>
      <c r="F85" s="15">
        <v>0.7</v>
      </c>
      <c r="G85" s="15">
        <v>2.52</v>
      </c>
      <c r="H85" s="15">
        <v>4.82</v>
      </c>
      <c r="I85" s="15">
        <v>9.52</v>
      </c>
      <c r="J85" s="15">
        <v>0.28000000000000003</v>
      </c>
      <c r="K85" s="15">
        <v>0.02</v>
      </c>
      <c r="L85" s="15">
        <v>0.02</v>
      </c>
      <c r="M85" s="15">
        <v>1.42</v>
      </c>
      <c r="N85" s="15">
        <v>44.7</v>
      </c>
    </row>
    <row r="86" spans="1:14" s="2" customFormat="1" ht="15.75" x14ac:dyDescent="0.25">
      <c r="A86" s="2" t="s">
        <v>2</v>
      </c>
      <c r="E86" s="2">
        <v>25</v>
      </c>
      <c r="F86" s="15">
        <v>1.19</v>
      </c>
      <c r="G86" s="15">
        <v>1.02</v>
      </c>
      <c r="H86" s="15">
        <v>11.88</v>
      </c>
      <c r="I86" s="15">
        <v>31.25</v>
      </c>
      <c r="J86" s="15">
        <v>0.9</v>
      </c>
      <c r="K86" s="15">
        <v>0.1</v>
      </c>
      <c r="L86" s="15">
        <v>6.3E-2</v>
      </c>
      <c r="M86" s="15">
        <v>0.05</v>
      </c>
      <c r="N86" s="15">
        <v>64.150000000000006</v>
      </c>
    </row>
    <row r="87" spans="1:14" s="2" customFormat="1" ht="15.75" x14ac:dyDescent="0.25">
      <c r="A87" s="2" t="s">
        <v>0</v>
      </c>
      <c r="D87" s="2">
        <v>299</v>
      </c>
      <c r="E87" s="2">
        <v>200</v>
      </c>
      <c r="F87" s="15">
        <v>0.05</v>
      </c>
      <c r="G87" s="15">
        <v>0.02</v>
      </c>
      <c r="H87" s="15">
        <v>9.32</v>
      </c>
      <c r="I87" s="15">
        <v>10.6</v>
      </c>
      <c r="J87" s="15">
        <v>0.3</v>
      </c>
      <c r="K87" s="15"/>
      <c r="L87" s="15">
        <v>3.0000000000000001E-3</v>
      </c>
      <c r="M87" s="15">
        <v>0.03</v>
      </c>
      <c r="N87" s="15">
        <v>37.299999999999997</v>
      </c>
    </row>
    <row r="88" spans="1:14" s="2" customFormat="1" ht="15.75" x14ac:dyDescent="0.25">
      <c r="A88" s="11" t="s">
        <v>56</v>
      </c>
      <c r="E88" s="10">
        <v>535</v>
      </c>
      <c r="F88" s="11">
        <f t="shared" ref="F88:N88" si="13">SUM(F84:F87)</f>
        <v>5.44</v>
      </c>
      <c r="G88" s="11">
        <f t="shared" si="13"/>
        <v>7.16</v>
      </c>
      <c r="H88" s="11">
        <f t="shared" si="13"/>
        <v>41.72</v>
      </c>
      <c r="I88" s="11">
        <f t="shared" si="13"/>
        <v>58.27</v>
      </c>
      <c r="J88" s="11">
        <f t="shared" si="13"/>
        <v>3.34</v>
      </c>
      <c r="K88" s="11">
        <f t="shared" si="13"/>
        <v>0.2</v>
      </c>
      <c r="L88" s="11">
        <f t="shared" si="13"/>
        <v>0.126</v>
      </c>
      <c r="M88" s="11">
        <f t="shared" si="13"/>
        <v>1.5</v>
      </c>
      <c r="N88" s="11">
        <f t="shared" si="13"/>
        <v>255.64999999999998</v>
      </c>
    </row>
    <row r="89" spans="1:14" s="2" customFormat="1" ht="15.75" x14ac:dyDescent="0.25">
      <c r="A89" s="11" t="s">
        <v>56</v>
      </c>
      <c r="E89" s="11">
        <f>E79+E88</f>
        <v>1068</v>
      </c>
      <c r="F89" s="11">
        <f t="shared" ref="F89:M89" si="14">F79+F88</f>
        <v>23.025000000000002</v>
      </c>
      <c r="G89" s="11">
        <f t="shared" si="14"/>
        <v>22.22</v>
      </c>
      <c r="H89" s="11">
        <f t="shared" si="14"/>
        <v>130.96</v>
      </c>
      <c r="I89" s="11">
        <f t="shared" si="14"/>
        <v>269.52000000000004</v>
      </c>
      <c r="J89" s="11">
        <f t="shared" si="14"/>
        <v>169.06</v>
      </c>
      <c r="K89" s="11">
        <f t="shared" si="14"/>
        <v>0.66149999999999998</v>
      </c>
      <c r="L89" s="11">
        <f t="shared" si="14"/>
        <v>0.49800000000000005</v>
      </c>
      <c r="M89" s="11">
        <f t="shared" si="14"/>
        <v>24.96</v>
      </c>
      <c r="N89" s="11">
        <f>N79+N88</f>
        <v>851.35</v>
      </c>
    </row>
    <row r="90" spans="1:14" s="2" customFormat="1" ht="15.75" x14ac:dyDescent="0.25">
      <c r="A90" s="10"/>
      <c r="E90" s="10" t="s">
        <v>21</v>
      </c>
      <c r="F90" s="15"/>
      <c r="G90" s="15"/>
      <c r="H90" s="15"/>
      <c r="I90" s="15"/>
      <c r="J90" s="15"/>
      <c r="K90" s="15"/>
      <c r="L90" s="15"/>
      <c r="M90" s="15"/>
      <c r="N90" s="15"/>
    </row>
    <row r="91" spans="1:14" s="2" customFormat="1" ht="15.75" x14ac:dyDescent="0.25">
      <c r="A91" s="10" t="s">
        <v>51</v>
      </c>
      <c r="F91" s="15"/>
      <c r="G91" s="15"/>
      <c r="H91" s="15"/>
      <c r="I91" s="15"/>
      <c r="J91" s="15"/>
      <c r="K91" s="15"/>
      <c r="L91" s="15"/>
      <c r="M91" s="15"/>
      <c r="N91" s="15"/>
    </row>
    <row r="92" spans="1:14" s="2" customFormat="1" ht="15.75" x14ac:dyDescent="0.25">
      <c r="A92" s="2" t="s">
        <v>67</v>
      </c>
      <c r="D92" s="20">
        <v>124</v>
      </c>
      <c r="E92" s="20" t="s">
        <v>68</v>
      </c>
      <c r="F92" s="15">
        <v>5.67</v>
      </c>
      <c r="G92" s="15">
        <v>6.26</v>
      </c>
      <c r="H92" s="15">
        <v>7.85</v>
      </c>
      <c r="I92" s="15">
        <v>20.05</v>
      </c>
      <c r="J92" s="15">
        <v>0.625</v>
      </c>
      <c r="K92" s="15">
        <v>3.5000000000000003E-2</v>
      </c>
      <c r="L92" s="15">
        <v>0.05</v>
      </c>
      <c r="M92" s="15">
        <v>0.55000000000000004</v>
      </c>
      <c r="N92" s="15">
        <v>219</v>
      </c>
    </row>
    <row r="93" spans="1:14" s="2" customFormat="1" ht="15.75" x14ac:dyDescent="0.25">
      <c r="A93" s="2" t="s">
        <v>69</v>
      </c>
      <c r="D93" s="2">
        <v>265</v>
      </c>
      <c r="E93" s="20" t="s">
        <v>89</v>
      </c>
      <c r="F93" s="15">
        <v>0.7</v>
      </c>
      <c r="G93" s="15">
        <v>2.52</v>
      </c>
      <c r="H93" s="15">
        <v>4.82</v>
      </c>
      <c r="I93" s="15">
        <v>9.52</v>
      </c>
      <c r="J93" s="15">
        <v>0.28000000000000003</v>
      </c>
      <c r="K93" s="15">
        <v>0.02</v>
      </c>
      <c r="L93" s="15">
        <v>0.02</v>
      </c>
      <c r="M93" s="15">
        <v>1.42</v>
      </c>
      <c r="N93" s="15">
        <v>44.7</v>
      </c>
    </row>
    <row r="94" spans="1:14" s="2" customFormat="1" ht="15.75" x14ac:dyDescent="0.25">
      <c r="A94" s="2" t="s">
        <v>0</v>
      </c>
      <c r="D94" s="2">
        <v>299</v>
      </c>
      <c r="E94" s="2">
        <v>200</v>
      </c>
      <c r="F94" s="15">
        <v>0.05</v>
      </c>
      <c r="G94" s="15">
        <v>0.02</v>
      </c>
      <c r="H94" s="15">
        <v>9.32</v>
      </c>
      <c r="I94" s="15">
        <v>8</v>
      </c>
      <c r="J94" s="15">
        <v>0.19</v>
      </c>
      <c r="K94" s="15">
        <v>0</v>
      </c>
      <c r="L94" s="15">
        <v>0.02</v>
      </c>
      <c r="M94" s="15">
        <v>0.02</v>
      </c>
      <c r="N94" s="15">
        <v>37.299999999999997</v>
      </c>
    </row>
    <row r="95" spans="1:14" s="2" customFormat="1" ht="15.75" x14ac:dyDescent="0.25">
      <c r="A95" s="2" t="s">
        <v>1</v>
      </c>
      <c r="E95" s="2">
        <v>2.5000000000000001E-2</v>
      </c>
      <c r="F95" s="15"/>
      <c r="G95" s="15"/>
      <c r="H95" s="15"/>
      <c r="I95" s="15"/>
      <c r="J95" s="15"/>
      <c r="K95" s="15"/>
      <c r="L95" s="15"/>
      <c r="M95" s="15">
        <v>25</v>
      </c>
      <c r="N95" s="15"/>
    </row>
    <row r="96" spans="1:14" s="2" customFormat="1" ht="15.75" x14ac:dyDescent="0.25">
      <c r="A96" s="2" t="s">
        <v>83</v>
      </c>
      <c r="E96" s="2">
        <v>200</v>
      </c>
      <c r="F96" s="15">
        <v>8.8000000000000007</v>
      </c>
      <c r="G96" s="15">
        <v>7.2</v>
      </c>
      <c r="H96" s="15">
        <v>26.4</v>
      </c>
      <c r="I96" s="15">
        <v>285.60000000000002</v>
      </c>
      <c r="J96" s="15">
        <v>0.24</v>
      </c>
      <c r="K96" s="15">
        <v>7.0000000000000007E-2</v>
      </c>
      <c r="L96" s="15">
        <v>0.36</v>
      </c>
      <c r="M96" s="15">
        <v>1.44</v>
      </c>
      <c r="N96" s="15">
        <v>206.4</v>
      </c>
    </row>
    <row r="97" spans="1:14" s="2" customFormat="1" ht="15.75" x14ac:dyDescent="0.25">
      <c r="A97" s="10" t="s">
        <v>56</v>
      </c>
      <c r="E97" s="10">
        <v>590.03</v>
      </c>
      <c r="F97" s="11">
        <f t="shared" ref="F97:M97" si="15">F92+F93+F94+F95+F96</f>
        <v>15.22</v>
      </c>
      <c r="G97" s="11">
        <f t="shared" si="15"/>
        <v>16</v>
      </c>
      <c r="H97" s="11">
        <f t="shared" si="15"/>
        <v>48.39</v>
      </c>
      <c r="I97" s="11">
        <f t="shared" si="15"/>
        <v>323.17</v>
      </c>
      <c r="J97" s="11">
        <f t="shared" si="15"/>
        <v>1.335</v>
      </c>
      <c r="K97" s="11">
        <f t="shared" si="15"/>
        <v>0.125</v>
      </c>
      <c r="L97" s="11">
        <f t="shared" si="15"/>
        <v>0.45</v>
      </c>
      <c r="M97" s="11">
        <f t="shared" si="15"/>
        <v>28.43</v>
      </c>
      <c r="N97" s="11">
        <f>N92+N93+N94+N95+N96</f>
        <v>507.4</v>
      </c>
    </row>
    <row r="98" spans="1:14" s="2" customFormat="1" ht="15.75" x14ac:dyDescent="0.25">
      <c r="F98" s="15"/>
      <c r="G98" s="15"/>
      <c r="H98" s="15"/>
      <c r="I98" s="15"/>
      <c r="J98" s="15"/>
      <c r="K98" s="15"/>
      <c r="L98" s="15"/>
      <c r="M98" s="15"/>
      <c r="N98" s="15"/>
    </row>
    <row r="99" spans="1:14" s="2" customFormat="1" ht="15.75" x14ac:dyDescent="0.25">
      <c r="A99" s="10" t="s">
        <v>52</v>
      </c>
      <c r="F99" s="11"/>
      <c r="G99" s="11"/>
      <c r="H99" s="11"/>
      <c r="I99" s="11"/>
      <c r="J99" s="11"/>
      <c r="K99" s="11"/>
      <c r="L99" s="11"/>
      <c r="M99" s="11"/>
      <c r="N99" s="11"/>
    </row>
    <row r="100" spans="1:14" s="2" customFormat="1" ht="15.75" x14ac:dyDescent="0.25">
      <c r="A100" s="2" t="s">
        <v>48</v>
      </c>
      <c r="D100" s="2">
        <v>72</v>
      </c>
      <c r="E100" s="2">
        <v>200</v>
      </c>
      <c r="F100" s="15">
        <v>6.88</v>
      </c>
      <c r="G100" s="15">
        <v>6.7</v>
      </c>
      <c r="H100" s="15">
        <v>11.47</v>
      </c>
      <c r="I100" s="15">
        <v>36.24</v>
      </c>
      <c r="J100" s="15">
        <v>1.01</v>
      </c>
      <c r="K100" s="15">
        <v>0.08</v>
      </c>
      <c r="L100" s="15">
        <v>1.1200000000000001</v>
      </c>
      <c r="M100" s="15">
        <v>7.29</v>
      </c>
      <c r="N100" s="15">
        <v>133.5</v>
      </c>
    </row>
    <row r="101" spans="1:14" s="2" customFormat="1" ht="15.75" x14ac:dyDescent="0.25">
      <c r="A101" s="2" t="s">
        <v>2</v>
      </c>
      <c r="E101" s="2">
        <v>25</v>
      </c>
      <c r="F101" s="15">
        <v>1.19</v>
      </c>
      <c r="G101" s="15">
        <v>1.02</v>
      </c>
      <c r="H101" s="15">
        <v>11.88</v>
      </c>
      <c r="I101" s="15">
        <v>31.25</v>
      </c>
      <c r="J101" s="15">
        <v>0.9</v>
      </c>
      <c r="K101" s="15">
        <v>0.1</v>
      </c>
      <c r="L101" s="15">
        <v>6.3E-2</v>
      </c>
      <c r="M101" s="15">
        <v>0.05</v>
      </c>
      <c r="N101" s="15">
        <v>64.150000000000006</v>
      </c>
    </row>
    <row r="102" spans="1:14" s="2" customFormat="1" ht="15.75" x14ac:dyDescent="0.25">
      <c r="A102" s="2" t="s">
        <v>0</v>
      </c>
      <c r="D102" s="2">
        <v>299</v>
      </c>
      <c r="E102" s="2">
        <v>200</v>
      </c>
      <c r="F102" s="15">
        <v>0.05</v>
      </c>
      <c r="G102" s="15">
        <v>0.02</v>
      </c>
      <c r="H102" s="15">
        <v>9.32</v>
      </c>
      <c r="I102" s="15">
        <v>10.6</v>
      </c>
      <c r="J102" s="15">
        <v>0.3</v>
      </c>
      <c r="K102" s="15"/>
      <c r="L102" s="15">
        <v>3.0000000000000001E-3</v>
      </c>
      <c r="M102" s="15">
        <v>0.03</v>
      </c>
      <c r="N102" s="15">
        <v>37.299999999999997</v>
      </c>
    </row>
    <row r="103" spans="1:14" s="2" customFormat="1" ht="15.75" x14ac:dyDescent="0.25">
      <c r="A103" s="10" t="s">
        <v>56</v>
      </c>
      <c r="E103" s="10">
        <v>425</v>
      </c>
      <c r="F103" s="11">
        <f t="shared" ref="F103:N103" si="16">SUM(F100:F102)</f>
        <v>8.120000000000001</v>
      </c>
      <c r="G103" s="11">
        <f t="shared" si="16"/>
        <v>7.74</v>
      </c>
      <c r="H103" s="11">
        <f t="shared" si="16"/>
        <v>32.67</v>
      </c>
      <c r="I103" s="11">
        <f t="shared" si="16"/>
        <v>78.09</v>
      </c>
      <c r="J103" s="11">
        <f t="shared" si="16"/>
        <v>2.21</v>
      </c>
      <c r="K103" s="11">
        <f t="shared" si="16"/>
        <v>0.18</v>
      </c>
      <c r="L103" s="11">
        <f t="shared" si="16"/>
        <v>1.1859999999999999</v>
      </c>
      <c r="M103" s="11">
        <f t="shared" si="16"/>
        <v>7.37</v>
      </c>
      <c r="N103" s="11">
        <f t="shared" si="16"/>
        <v>234.95</v>
      </c>
    </row>
    <row r="104" spans="1:14" s="2" customFormat="1" ht="15.75" x14ac:dyDescent="0.25">
      <c r="A104" s="10" t="s">
        <v>56</v>
      </c>
      <c r="E104" s="10">
        <f>E97+E103</f>
        <v>1015.03</v>
      </c>
      <c r="F104" s="11">
        <f t="shared" ref="F104:M104" si="17">F97+F103</f>
        <v>23.340000000000003</v>
      </c>
      <c r="G104" s="11">
        <f t="shared" si="17"/>
        <v>23.740000000000002</v>
      </c>
      <c r="H104" s="11">
        <f t="shared" si="17"/>
        <v>81.06</v>
      </c>
      <c r="I104" s="11">
        <f t="shared" si="17"/>
        <v>401.26</v>
      </c>
      <c r="J104" s="11">
        <f t="shared" si="17"/>
        <v>3.5449999999999999</v>
      </c>
      <c r="K104" s="11">
        <f t="shared" si="17"/>
        <v>0.30499999999999999</v>
      </c>
      <c r="L104" s="11">
        <f t="shared" si="17"/>
        <v>1.6359999999999999</v>
      </c>
      <c r="M104" s="11">
        <f t="shared" si="17"/>
        <v>35.799999999999997</v>
      </c>
      <c r="N104" s="11">
        <f>N97+N103</f>
        <v>742.34999999999991</v>
      </c>
    </row>
    <row r="105" spans="1:14" s="2" customFormat="1" ht="15.75" x14ac:dyDescent="0.25"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1:14" s="2" customFormat="1" ht="15.75" x14ac:dyDescent="0.25">
      <c r="E106" s="10" t="s">
        <v>23</v>
      </c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1:14" s="2" customFormat="1" ht="15.75" x14ac:dyDescent="0.25">
      <c r="A107" s="10" t="s">
        <v>51</v>
      </c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1:14" s="2" customFormat="1" ht="15.75" x14ac:dyDescent="0.25">
      <c r="A108" s="2" t="s">
        <v>77</v>
      </c>
      <c r="E108" s="2">
        <v>10</v>
      </c>
      <c r="F108" s="15">
        <v>0.16500000000000001</v>
      </c>
      <c r="G108" s="15">
        <v>0.03</v>
      </c>
      <c r="H108" s="15">
        <v>0.69</v>
      </c>
      <c r="I108" s="15">
        <v>72.900000000000006</v>
      </c>
      <c r="J108" s="15">
        <v>0.18</v>
      </c>
      <c r="K108" s="15">
        <v>1.2E-2</v>
      </c>
      <c r="L108" s="15">
        <v>8.9999999999999993E-3</v>
      </c>
      <c r="M108" s="15">
        <v>1</v>
      </c>
      <c r="N108" s="15">
        <v>4.0999999999999996</v>
      </c>
    </row>
    <row r="109" spans="1:14" s="2" customFormat="1" ht="15.75" x14ac:dyDescent="0.25">
      <c r="A109" s="2" t="s">
        <v>29</v>
      </c>
      <c r="D109" s="2">
        <v>181</v>
      </c>
      <c r="E109" s="2">
        <v>200</v>
      </c>
      <c r="F109" s="2">
        <v>28.8</v>
      </c>
      <c r="G109" s="2">
        <v>7.4</v>
      </c>
      <c r="H109" s="2">
        <v>25.6</v>
      </c>
      <c r="I109" s="2">
        <v>33.18</v>
      </c>
      <c r="J109" s="2">
        <v>4.2</v>
      </c>
      <c r="K109" s="2">
        <v>0.3</v>
      </c>
      <c r="L109" s="2">
        <v>0.4</v>
      </c>
      <c r="M109" s="2">
        <v>10</v>
      </c>
      <c r="N109" s="2">
        <v>283.7</v>
      </c>
    </row>
    <row r="110" spans="1:14" s="2" customFormat="1" ht="15.75" x14ac:dyDescent="0.25">
      <c r="A110" s="2" t="s">
        <v>2</v>
      </c>
      <c r="E110" s="2">
        <v>25</v>
      </c>
      <c r="F110" s="15">
        <v>1.19</v>
      </c>
      <c r="G110" s="15">
        <v>1.02</v>
      </c>
      <c r="H110" s="15">
        <v>11.88</v>
      </c>
      <c r="I110" s="15">
        <v>31.25</v>
      </c>
      <c r="J110" s="15">
        <v>0.9</v>
      </c>
      <c r="K110" s="15">
        <v>0.1</v>
      </c>
      <c r="L110" s="15">
        <v>6.3E-2</v>
      </c>
      <c r="M110" s="15">
        <v>0.05</v>
      </c>
      <c r="N110" s="15">
        <v>64.150000000000006</v>
      </c>
    </row>
    <row r="111" spans="1:14" s="2" customFormat="1" ht="15.75" x14ac:dyDescent="0.25">
      <c r="A111" s="2" t="s">
        <v>84</v>
      </c>
      <c r="E111" s="2">
        <v>20</v>
      </c>
      <c r="F111" s="15">
        <v>1.7</v>
      </c>
      <c r="G111" s="15">
        <v>0.66</v>
      </c>
      <c r="H111" s="15">
        <v>8.5</v>
      </c>
      <c r="I111" s="15">
        <v>1.4</v>
      </c>
      <c r="J111" s="15">
        <v>0.6</v>
      </c>
      <c r="K111" s="15">
        <v>0.09</v>
      </c>
      <c r="L111" s="15">
        <v>7.0000000000000007E-2</v>
      </c>
      <c r="M111" s="15">
        <v>0.08</v>
      </c>
      <c r="N111" s="15">
        <v>51.8</v>
      </c>
    </row>
    <row r="112" spans="1:14" s="2" customFormat="1" ht="15.75" x14ac:dyDescent="0.25">
      <c r="A112" s="2" t="s">
        <v>3</v>
      </c>
      <c r="D112" s="2">
        <v>293</v>
      </c>
      <c r="E112" s="2">
        <v>200</v>
      </c>
      <c r="F112" s="15">
        <v>1</v>
      </c>
      <c r="G112" s="15">
        <v>0</v>
      </c>
      <c r="H112" s="15">
        <v>20.2</v>
      </c>
      <c r="I112" s="15">
        <v>12.6</v>
      </c>
      <c r="J112" s="15">
        <v>2.52</v>
      </c>
      <c r="K112" s="15">
        <v>0.02</v>
      </c>
      <c r="L112" s="15">
        <v>0.02</v>
      </c>
      <c r="M112" s="15">
        <v>3.6</v>
      </c>
      <c r="N112" s="15">
        <v>76</v>
      </c>
    </row>
    <row r="113" spans="1:14" s="2" customFormat="1" ht="15.75" x14ac:dyDescent="0.25">
      <c r="A113" s="2" t="s">
        <v>90</v>
      </c>
      <c r="E113" s="2">
        <v>90</v>
      </c>
      <c r="F113" s="2">
        <v>6.21</v>
      </c>
      <c r="G113" s="2">
        <v>32.130000000000003</v>
      </c>
      <c r="H113" s="2">
        <v>47.16</v>
      </c>
      <c r="I113" s="2">
        <v>316.8</v>
      </c>
      <c r="J113" s="2">
        <v>0</v>
      </c>
      <c r="K113" s="2">
        <v>7.0000000000000007E-2</v>
      </c>
      <c r="L113" s="2">
        <v>0.4</v>
      </c>
      <c r="M113" s="2">
        <v>0</v>
      </c>
      <c r="N113" s="2">
        <v>498</v>
      </c>
    </row>
    <row r="114" spans="1:14" s="2" customFormat="1" ht="15.75" x14ac:dyDescent="0.25">
      <c r="A114" s="10" t="s">
        <v>56</v>
      </c>
      <c r="E114" s="11">
        <f t="shared" ref="E114:M114" si="18">E108+E109+E110+E111+E112+E113</f>
        <v>545</v>
      </c>
      <c r="F114" s="11">
        <f t="shared" si="18"/>
        <v>39.065000000000005</v>
      </c>
      <c r="G114" s="11">
        <f t="shared" si="18"/>
        <v>41.24</v>
      </c>
      <c r="H114" s="11">
        <f t="shared" si="18"/>
        <v>114.03</v>
      </c>
      <c r="I114" s="11">
        <f t="shared" si="18"/>
        <v>468.13</v>
      </c>
      <c r="J114" s="11">
        <f t="shared" si="18"/>
        <v>8.4</v>
      </c>
      <c r="K114" s="11">
        <f t="shared" si="18"/>
        <v>0.59200000000000008</v>
      </c>
      <c r="L114" s="11">
        <f t="shared" si="18"/>
        <v>0.96200000000000008</v>
      </c>
      <c r="M114" s="11">
        <f t="shared" si="18"/>
        <v>14.73</v>
      </c>
      <c r="N114" s="11">
        <f>N108+N109+N110+N111+N112+N113</f>
        <v>977.75</v>
      </c>
    </row>
    <row r="115" spans="1:14" s="2" customFormat="1" ht="15.75" x14ac:dyDescent="0.25">
      <c r="A115" s="10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 s="2" customFormat="1" ht="15.75" x14ac:dyDescent="0.25">
      <c r="A116" s="10" t="s">
        <v>52</v>
      </c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4" s="2" customFormat="1" ht="15.75" x14ac:dyDescent="0.25">
      <c r="A117" s="2" t="s">
        <v>59</v>
      </c>
      <c r="D117" s="2">
        <v>37</v>
      </c>
      <c r="E117" s="2">
        <v>200</v>
      </c>
      <c r="F117" s="15">
        <v>1.45</v>
      </c>
      <c r="G117" s="15">
        <v>3.92</v>
      </c>
      <c r="H117" s="15">
        <v>10.199999999999999</v>
      </c>
      <c r="I117" s="15">
        <v>35.5</v>
      </c>
      <c r="J117" s="15">
        <v>0.95</v>
      </c>
      <c r="K117" s="15">
        <v>3.7999999999999999E-2</v>
      </c>
      <c r="L117" s="15">
        <v>3.4000000000000002E-2</v>
      </c>
      <c r="M117" s="15">
        <v>8.23</v>
      </c>
      <c r="N117" s="15">
        <v>82</v>
      </c>
    </row>
    <row r="118" spans="1:14" s="2" customFormat="1" ht="15.75" x14ac:dyDescent="0.25">
      <c r="A118" s="2" t="s">
        <v>2</v>
      </c>
      <c r="E118" s="2">
        <v>25</v>
      </c>
      <c r="F118" s="15">
        <v>1.19</v>
      </c>
      <c r="G118" s="15">
        <v>1.02</v>
      </c>
      <c r="H118" s="15">
        <v>11.88</v>
      </c>
      <c r="I118" s="15">
        <v>31.25</v>
      </c>
      <c r="J118" s="15">
        <v>0.9</v>
      </c>
      <c r="K118" s="15">
        <v>0.1</v>
      </c>
      <c r="L118" s="15">
        <v>6.3E-2</v>
      </c>
      <c r="M118" s="15">
        <v>0.05</v>
      </c>
      <c r="N118" s="15">
        <v>64.150000000000006</v>
      </c>
    </row>
    <row r="119" spans="1:14" s="2" customFormat="1" ht="15.75" x14ac:dyDescent="0.25">
      <c r="A119" s="2" t="s">
        <v>0</v>
      </c>
      <c r="D119" s="2">
        <v>299</v>
      </c>
      <c r="E119" s="2">
        <v>200</v>
      </c>
      <c r="F119" s="15">
        <v>0.05</v>
      </c>
      <c r="G119" s="15">
        <v>0.02</v>
      </c>
      <c r="H119" s="15">
        <v>9.32</v>
      </c>
      <c r="I119" s="15">
        <v>10.6</v>
      </c>
      <c r="J119" s="15">
        <v>0.3</v>
      </c>
      <c r="K119" s="15"/>
      <c r="L119" s="15">
        <v>3.0000000000000001E-3</v>
      </c>
      <c r="M119" s="15">
        <v>0.03</v>
      </c>
      <c r="N119" s="15">
        <v>37.299999999999997</v>
      </c>
    </row>
    <row r="120" spans="1:14" s="2" customFormat="1" ht="15.75" x14ac:dyDescent="0.25">
      <c r="A120" s="11" t="s">
        <v>56</v>
      </c>
      <c r="E120" s="10">
        <v>425</v>
      </c>
      <c r="F120" s="11">
        <f t="shared" ref="F120:N120" si="19">SUM(F117:F119)</f>
        <v>2.6899999999999995</v>
      </c>
      <c r="G120" s="11">
        <f t="shared" si="19"/>
        <v>4.9599999999999991</v>
      </c>
      <c r="H120" s="11">
        <f t="shared" si="19"/>
        <v>31.4</v>
      </c>
      <c r="I120" s="11">
        <f t="shared" si="19"/>
        <v>77.349999999999994</v>
      </c>
      <c r="J120" s="11">
        <f t="shared" si="19"/>
        <v>2.15</v>
      </c>
      <c r="K120" s="11">
        <f t="shared" si="19"/>
        <v>0.13800000000000001</v>
      </c>
      <c r="L120" s="11">
        <f t="shared" si="19"/>
        <v>0.1</v>
      </c>
      <c r="M120" s="11">
        <f t="shared" si="19"/>
        <v>8.31</v>
      </c>
      <c r="N120" s="11">
        <f t="shared" si="19"/>
        <v>183.45</v>
      </c>
    </row>
    <row r="121" spans="1:14" s="2" customFormat="1" ht="15.75" x14ac:dyDescent="0.25">
      <c r="A121" s="11" t="s">
        <v>56</v>
      </c>
      <c r="E121" s="11">
        <f>E114+E120</f>
        <v>970</v>
      </c>
      <c r="F121" s="11">
        <f t="shared" ref="F121:M121" si="20">F114+F120</f>
        <v>41.755000000000003</v>
      </c>
      <c r="G121" s="11">
        <f t="shared" si="20"/>
        <v>46.2</v>
      </c>
      <c r="H121" s="11">
        <f t="shared" si="20"/>
        <v>145.43</v>
      </c>
      <c r="I121" s="11">
        <f t="shared" si="20"/>
        <v>545.48</v>
      </c>
      <c r="J121" s="11">
        <f t="shared" si="20"/>
        <v>10.55</v>
      </c>
      <c r="K121" s="11">
        <f t="shared" si="20"/>
        <v>0.73000000000000009</v>
      </c>
      <c r="L121" s="11">
        <f t="shared" si="20"/>
        <v>1.0620000000000001</v>
      </c>
      <c r="M121" s="11">
        <f t="shared" si="20"/>
        <v>23.04</v>
      </c>
      <c r="N121" s="11">
        <f>N114+N120</f>
        <v>1161.2</v>
      </c>
    </row>
    <row r="122" spans="1:14" s="2" customFormat="1" ht="15.75" x14ac:dyDescent="0.25">
      <c r="A122" s="11"/>
      <c r="E122" s="10" t="s">
        <v>25</v>
      </c>
      <c r="F122" s="15"/>
      <c r="G122" s="15"/>
      <c r="H122" s="15"/>
      <c r="I122" s="15"/>
      <c r="J122" s="15"/>
      <c r="K122" s="15"/>
      <c r="L122" s="15"/>
      <c r="M122" s="11"/>
      <c r="N122" s="11"/>
    </row>
    <row r="123" spans="1:14" s="2" customFormat="1" ht="15.75" x14ac:dyDescent="0.25">
      <c r="A123" s="10" t="s">
        <v>51</v>
      </c>
      <c r="B123" s="12"/>
      <c r="C123" s="12"/>
      <c r="D123" s="12"/>
      <c r="E123" s="12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1:14" s="2" customFormat="1" ht="15.75" x14ac:dyDescent="0.25">
      <c r="A124" s="2" t="s">
        <v>76</v>
      </c>
      <c r="D124" s="2">
        <v>233</v>
      </c>
      <c r="E124" s="2">
        <v>30</v>
      </c>
      <c r="F124" s="15">
        <v>0.7</v>
      </c>
      <c r="G124" s="15">
        <v>1.37</v>
      </c>
      <c r="H124" s="15">
        <v>3.7</v>
      </c>
      <c r="I124" s="15">
        <v>11.47</v>
      </c>
      <c r="J124" s="15">
        <v>0.53</v>
      </c>
      <c r="K124" s="15">
        <v>0.01</v>
      </c>
      <c r="L124" s="15">
        <v>0.01</v>
      </c>
      <c r="M124" s="15">
        <v>2.02</v>
      </c>
      <c r="N124" s="15">
        <v>35.85</v>
      </c>
    </row>
    <row r="125" spans="1:14" s="2" customFormat="1" ht="15.75" x14ac:dyDescent="0.25">
      <c r="A125" s="12" t="s">
        <v>70</v>
      </c>
      <c r="B125" s="12"/>
      <c r="C125" s="12"/>
      <c r="D125" s="12">
        <v>193</v>
      </c>
      <c r="E125" s="12">
        <v>200</v>
      </c>
      <c r="F125" s="16">
        <v>24.33</v>
      </c>
      <c r="G125" s="16">
        <v>20.69</v>
      </c>
      <c r="H125" s="16">
        <v>33.71</v>
      </c>
      <c r="I125" s="16">
        <v>20.7</v>
      </c>
      <c r="J125" s="16">
        <v>1.87</v>
      </c>
      <c r="K125" s="16">
        <v>0.08</v>
      </c>
      <c r="L125" s="16">
        <v>0.08</v>
      </c>
      <c r="M125" s="16">
        <v>1.01</v>
      </c>
      <c r="N125" s="16">
        <v>418.37</v>
      </c>
    </row>
    <row r="126" spans="1:14" s="2" customFormat="1" ht="15.75" x14ac:dyDescent="0.25">
      <c r="A126" s="2" t="s">
        <v>2</v>
      </c>
      <c r="E126" s="2">
        <v>25</v>
      </c>
      <c r="F126" s="15">
        <v>1.19</v>
      </c>
      <c r="G126" s="15">
        <v>1.02</v>
      </c>
      <c r="H126" s="15">
        <v>11.88</v>
      </c>
      <c r="I126" s="15">
        <v>31.25</v>
      </c>
      <c r="J126" s="15">
        <v>0.9</v>
      </c>
      <c r="K126" s="15">
        <v>0.1</v>
      </c>
      <c r="L126" s="15">
        <v>6.3E-2</v>
      </c>
      <c r="M126" s="15">
        <v>0.05</v>
      </c>
      <c r="N126" s="15">
        <v>64.150000000000006</v>
      </c>
    </row>
    <row r="127" spans="1:14" s="12" customFormat="1" ht="15.75" x14ac:dyDescent="0.25">
      <c r="A127" s="2" t="s">
        <v>84</v>
      </c>
      <c r="B127" s="2"/>
      <c r="C127" s="2"/>
      <c r="D127" s="2"/>
      <c r="E127" s="2">
        <v>20</v>
      </c>
      <c r="F127" s="15">
        <v>1.7</v>
      </c>
      <c r="G127" s="15">
        <v>0.66</v>
      </c>
      <c r="H127" s="15">
        <v>8.5</v>
      </c>
      <c r="I127" s="15">
        <v>1.4</v>
      </c>
      <c r="J127" s="15">
        <v>0.6</v>
      </c>
      <c r="K127" s="15">
        <v>0.09</v>
      </c>
      <c r="L127" s="15">
        <v>7.0000000000000007E-2</v>
      </c>
      <c r="M127" s="15">
        <v>0.08</v>
      </c>
      <c r="N127" s="15">
        <v>51.8</v>
      </c>
    </row>
    <row r="128" spans="1:14" s="2" customFormat="1" ht="16.5" customHeight="1" x14ac:dyDescent="0.25">
      <c r="A128" s="2" t="s">
        <v>80</v>
      </c>
      <c r="D128" s="2">
        <v>294</v>
      </c>
      <c r="E128" s="20" t="s">
        <v>81</v>
      </c>
      <c r="F128" s="15">
        <v>0.13</v>
      </c>
      <c r="G128" s="15">
        <v>0.02</v>
      </c>
      <c r="H128" s="15">
        <v>10.7</v>
      </c>
      <c r="I128" s="15">
        <v>13.4</v>
      </c>
      <c r="J128" s="15">
        <v>0.34</v>
      </c>
      <c r="K128" s="15"/>
      <c r="L128" s="15"/>
      <c r="M128" s="15">
        <v>3</v>
      </c>
      <c r="N128" s="15">
        <v>43.1</v>
      </c>
    </row>
    <row r="129" spans="1:16" s="2" customFormat="1" ht="16.5" customHeight="1" x14ac:dyDescent="0.25">
      <c r="A129" s="2" t="s">
        <v>63</v>
      </c>
      <c r="D129" s="12">
        <v>89</v>
      </c>
      <c r="E129" s="2">
        <v>200</v>
      </c>
      <c r="F129" s="15">
        <v>0.8</v>
      </c>
      <c r="G129" s="15">
        <v>0.8</v>
      </c>
      <c r="H129" s="15">
        <v>19.600000000000001</v>
      </c>
      <c r="I129" s="15">
        <v>32</v>
      </c>
      <c r="J129" s="15">
        <v>4.4000000000000004</v>
      </c>
      <c r="K129" s="15">
        <v>0.06</v>
      </c>
      <c r="L129" s="15">
        <v>0.04</v>
      </c>
      <c r="M129" s="15">
        <v>20</v>
      </c>
      <c r="N129" s="15">
        <v>94</v>
      </c>
    </row>
    <row r="130" spans="1:16" s="2" customFormat="1" ht="16.5" customHeight="1" x14ac:dyDescent="0.25">
      <c r="A130" s="10" t="s">
        <v>56</v>
      </c>
      <c r="B130" s="10"/>
      <c r="C130" s="10"/>
      <c r="D130" s="10"/>
      <c r="E130" s="10">
        <v>682</v>
      </c>
      <c r="F130" s="11">
        <f t="shared" ref="F130:M130" si="21">F124+F125+F126+F127+F128+F129</f>
        <v>28.849999999999998</v>
      </c>
      <c r="G130" s="11">
        <f t="shared" si="21"/>
        <v>24.560000000000002</v>
      </c>
      <c r="H130" s="11">
        <f t="shared" si="21"/>
        <v>88.09</v>
      </c>
      <c r="I130" s="11">
        <f t="shared" si="21"/>
        <v>110.22000000000001</v>
      </c>
      <c r="J130" s="11">
        <f t="shared" si="21"/>
        <v>8.64</v>
      </c>
      <c r="K130" s="11">
        <f t="shared" si="21"/>
        <v>0.34</v>
      </c>
      <c r="L130" s="11">
        <f t="shared" si="21"/>
        <v>0.26300000000000001</v>
      </c>
      <c r="M130" s="11">
        <f t="shared" si="21"/>
        <v>26.16</v>
      </c>
      <c r="N130" s="11">
        <f>N124+N125+N126+N127+N128+N129</f>
        <v>707.27</v>
      </c>
    </row>
    <row r="131" spans="1:16" s="2" customFormat="1" ht="16.5" customHeight="1" x14ac:dyDescent="0.25"/>
    <row r="132" spans="1:16" s="2" customFormat="1" ht="16.5" customHeight="1" x14ac:dyDescent="0.25"/>
    <row r="133" spans="1:16" s="2" customFormat="1" ht="16.5" customHeight="1" x14ac:dyDescent="0.25">
      <c r="A133" s="10" t="s">
        <v>52</v>
      </c>
      <c r="B133" s="10"/>
      <c r="C133" s="10"/>
      <c r="D133" s="10"/>
      <c r="E133" s="10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1:16" s="2" customFormat="1" ht="16.5" customHeight="1" x14ac:dyDescent="0.25">
      <c r="A134" s="2" t="s">
        <v>71</v>
      </c>
      <c r="E134" s="20" t="s">
        <v>75</v>
      </c>
      <c r="F134" s="15">
        <v>14.9</v>
      </c>
      <c r="G134" s="15">
        <v>3.81</v>
      </c>
      <c r="H134" s="15">
        <v>27.33</v>
      </c>
      <c r="I134" s="15">
        <v>54.75</v>
      </c>
      <c r="J134" s="15">
        <v>23.9</v>
      </c>
      <c r="K134" s="15">
        <v>0.9</v>
      </c>
      <c r="L134" s="15">
        <v>0</v>
      </c>
      <c r="M134" s="15">
        <v>0</v>
      </c>
      <c r="N134" s="15">
        <v>203.3</v>
      </c>
      <c r="P134" s="2" t="s">
        <v>73</v>
      </c>
    </row>
    <row r="135" spans="1:16" s="2" customFormat="1" ht="16.5" customHeight="1" x14ac:dyDescent="0.25">
      <c r="A135" s="2" t="s">
        <v>0</v>
      </c>
      <c r="D135" s="2">
        <v>299</v>
      </c>
      <c r="E135" s="2">
        <v>200</v>
      </c>
      <c r="F135" s="15">
        <v>0.05</v>
      </c>
      <c r="G135" s="15">
        <v>0.02</v>
      </c>
      <c r="H135" s="15">
        <v>9.32</v>
      </c>
      <c r="I135" s="15">
        <v>10.6</v>
      </c>
      <c r="J135" s="15">
        <v>0.3</v>
      </c>
      <c r="K135" s="15"/>
      <c r="L135" s="15">
        <v>3.0000000000000001E-3</v>
      </c>
      <c r="M135" s="15">
        <v>0.03</v>
      </c>
      <c r="N135" s="15">
        <v>37.299999999999997</v>
      </c>
    </row>
    <row r="136" spans="1:16" s="2" customFormat="1" ht="16.5" customHeight="1" x14ac:dyDescent="0.25">
      <c r="A136" s="11" t="s">
        <v>56</v>
      </c>
      <c r="E136" s="10">
        <v>355</v>
      </c>
      <c r="F136" s="11">
        <f t="shared" ref="F136:N136" si="22">SUM(F134:F135)</f>
        <v>14.950000000000001</v>
      </c>
      <c r="G136" s="11">
        <f t="shared" si="22"/>
        <v>3.83</v>
      </c>
      <c r="H136" s="11">
        <f t="shared" si="22"/>
        <v>36.65</v>
      </c>
      <c r="I136" s="11">
        <f t="shared" si="22"/>
        <v>65.349999999999994</v>
      </c>
      <c r="J136" s="11">
        <f t="shared" si="22"/>
        <v>24.2</v>
      </c>
      <c r="K136" s="11">
        <f t="shared" si="22"/>
        <v>0.9</v>
      </c>
      <c r="L136" s="11">
        <f t="shared" si="22"/>
        <v>3.0000000000000001E-3</v>
      </c>
      <c r="M136" s="11">
        <f t="shared" si="22"/>
        <v>0.03</v>
      </c>
      <c r="N136" s="11">
        <f t="shared" si="22"/>
        <v>240.60000000000002</v>
      </c>
    </row>
    <row r="137" spans="1:16" s="2" customFormat="1" ht="15.75" x14ac:dyDescent="0.25">
      <c r="A137" s="11" t="s">
        <v>56</v>
      </c>
      <c r="B137" s="10"/>
      <c r="C137" s="10"/>
      <c r="E137" s="10">
        <f>E130+E136</f>
        <v>1037</v>
      </c>
      <c r="F137" s="11">
        <f>F130+F136</f>
        <v>43.8</v>
      </c>
      <c r="G137" s="11">
        <f>G130+G136</f>
        <v>28.39</v>
      </c>
      <c r="H137" s="11">
        <f>H130+H136</f>
        <v>124.74000000000001</v>
      </c>
      <c r="I137" s="11">
        <f>I130+I136</f>
        <v>175.57</v>
      </c>
      <c r="J137" s="11">
        <f>J130+J136</f>
        <v>32.840000000000003</v>
      </c>
      <c r="K137" s="11">
        <f>K130+K136</f>
        <v>1.24</v>
      </c>
      <c r="L137" s="11">
        <f>L130+L136</f>
        <v>0.26600000000000001</v>
      </c>
      <c r="M137" s="11">
        <f>M130+M136</f>
        <v>26.19</v>
      </c>
      <c r="N137" s="11">
        <f>N130+N136</f>
        <v>947.87</v>
      </c>
    </row>
    <row r="138" spans="1:16" s="10" customFormat="1" ht="15.75" x14ac:dyDescent="0.25">
      <c r="B138" s="2"/>
      <c r="C138" s="2"/>
      <c r="D138" s="2"/>
      <c r="E138" s="10" t="s">
        <v>35</v>
      </c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6" s="2" customFormat="1" ht="15.75" x14ac:dyDescent="0.25">
      <c r="A139" s="10" t="s">
        <v>51</v>
      </c>
      <c r="F139" s="15"/>
      <c r="G139" s="15"/>
      <c r="H139" s="15"/>
      <c r="I139" s="15"/>
      <c r="J139" s="15"/>
      <c r="K139" s="15"/>
      <c r="L139" s="15"/>
      <c r="M139" s="15"/>
      <c r="N139" s="15"/>
    </row>
    <row r="140" spans="1:16" s="2" customFormat="1" ht="15.75" x14ac:dyDescent="0.25">
      <c r="A140" s="2" t="s">
        <v>4</v>
      </c>
      <c r="D140" s="2">
        <v>205</v>
      </c>
      <c r="E140" s="2">
        <v>100</v>
      </c>
      <c r="F140" s="15">
        <v>12.2</v>
      </c>
      <c r="G140" s="15">
        <v>26.2</v>
      </c>
      <c r="H140" s="15">
        <v>0.44</v>
      </c>
      <c r="I140" s="15">
        <v>18.399999999999999</v>
      </c>
      <c r="J140" s="15">
        <v>1.8</v>
      </c>
      <c r="K140" s="15">
        <v>0.2</v>
      </c>
      <c r="L140" s="15">
        <v>0.16</v>
      </c>
      <c r="M140" s="15"/>
      <c r="N140" s="15">
        <v>286</v>
      </c>
    </row>
    <row r="141" spans="1:16" ht="15.75" x14ac:dyDescent="0.25">
      <c r="A141" s="2" t="s">
        <v>26</v>
      </c>
      <c r="B141" s="2"/>
      <c r="C141" s="2"/>
      <c r="D141" s="2"/>
      <c r="E141" s="2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6" ht="15.75" x14ac:dyDescent="0.25">
      <c r="A142" s="2" t="s">
        <v>27</v>
      </c>
      <c r="B142" s="2"/>
      <c r="C142" s="2"/>
      <c r="D142" s="2">
        <v>241.23500000000001</v>
      </c>
      <c r="E142" s="20" t="s">
        <v>61</v>
      </c>
      <c r="F142" s="15">
        <v>3.07</v>
      </c>
      <c r="G142" s="15">
        <v>4.8</v>
      </c>
      <c r="H142" s="15">
        <v>18.3</v>
      </c>
      <c r="I142" s="15">
        <v>52.6</v>
      </c>
      <c r="J142" s="15">
        <v>1.04</v>
      </c>
      <c r="K142" s="15">
        <v>0.105</v>
      </c>
      <c r="L142" s="15">
        <v>0.09</v>
      </c>
      <c r="M142" s="15">
        <v>20.29</v>
      </c>
      <c r="N142" s="15">
        <v>129</v>
      </c>
    </row>
    <row r="143" spans="1:16" ht="15.75" x14ac:dyDescent="0.25">
      <c r="A143" s="2" t="s">
        <v>2</v>
      </c>
      <c r="B143" s="2"/>
      <c r="C143" s="2"/>
      <c r="D143" s="2"/>
      <c r="E143" s="2">
        <v>25</v>
      </c>
      <c r="F143" s="15">
        <v>1.19</v>
      </c>
      <c r="G143" s="15">
        <v>1.02</v>
      </c>
      <c r="H143" s="15">
        <v>11.88</v>
      </c>
      <c r="I143" s="15">
        <v>31.25</v>
      </c>
      <c r="J143" s="15">
        <v>0.9</v>
      </c>
      <c r="K143" s="15">
        <v>0.1</v>
      </c>
      <c r="L143" s="15">
        <v>6.3E-2</v>
      </c>
      <c r="M143" s="15">
        <v>0.05</v>
      </c>
      <c r="N143" s="15">
        <v>64.150000000000006</v>
      </c>
    </row>
    <row r="144" spans="1:16" ht="15.75" x14ac:dyDescent="0.25">
      <c r="A144" s="2" t="s">
        <v>84</v>
      </c>
      <c r="B144" s="2"/>
      <c r="C144" s="2"/>
      <c r="D144" s="2"/>
      <c r="E144" s="2">
        <v>20</v>
      </c>
      <c r="F144" s="15">
        <v>1.7</v>
      </c>
      <c r="G144" s="15">
        <v>0.66</v>
      </c>
      <c r="H144" s="15">
        <v>8.5</v>
      </c>
      <c r="I144" s="15">
        <v>1.4</v>
      </c>
      <c r="J144" s="15">
        <v>0.6</v>
      </c>
      <c r="K144" s="15">
        <v>0.09</v>
      </c>
      <c r="L144" s="15">
        <v>7.0000000000000007E-2</v>
      </c>
      <c r="M144" s="15">
        <v>0.08</v>
      </c>
      <c r="N144" s="15">
        <v>51.8</v>
      </c>
    </row>
    <row r="145" spans="1:14" ht="15.75" x14ac:dyDescent="0.25">
      <c r="A145" s="2" t="s">
        <v>3</v>
      </c>
      <c r="B145" s="2"/>
      <c r="C145" s="2"/>
      <c r="D145" s="2">
        <v>293</v>
      </c>
      <c r="E145" s="2">
        <v>200</v>
      </c>
      <c r="F145" s="15">
        <v>1</v>
      </c>
      <c r="G145" s="15">
        <v>0</v>
      </c>
      <c r="H145" s="15">
        <v>20.2</v>
      </c>
      <c r="I145" s="15">
        <v>12.6</v>
      </c>
      <c r="J145" s="15">
        <v>2.52</v>
      </c>
      <c r="K145" s="15">
        <v>0.02</v>
      </c>
      <c r="L145" s="15">
        <v>0.02</v>
      </c>
      <c r="M145" s="15">
        <v>3.6</v>
      </c>
      <c r="N145" s="15">
        <v>76</v>
      </c>
    </row>
    <row r="146" spans="1:14" ht="15.75" x14ac:dyDescent="0.25">
      <c r="A146" s="2" t="s">
        <v>63</v>
      </c>
      <c r="B146" s="2"/>
      <c r="C146" s="2"/>
      <c r="D146" s="12">
        <v>89</v>
      </c>
      <c r="E146" s="2">
        <v>200</v>
      </c>
      <c r="F146" s="15">
        <v>0.8</v>
      </c>
      <c r="G146" s="15">
        <v>0.8</v>
      </c>
      <c r="H146" s="15">
        <v>19.600000000000001</v>
      </c>
      <c r="I146" s="15">
        <v>32</v>
      </c>
      <c r="J146" s="15">
        <v>4.4000000000000004</v>
      </c>
      <c r="K146" s="15">
        <v>0.06</v>
      </c>
      <c r="L146" s="15">
        <v>0.04</v>
      </c>
      <c r="M146" s="15">
        <v>20</v>
      </c>
      <c r="N146" s="15">
        <v>94</v>
      </c>
    </row>
    <row r="147" spans="1:14" ht="15.75" x14ac:dyDescent="0.25">
      <c r="A147" s="10" t="s">
        <v>56</v>
      </c>
      <c r="B147" s="2"/>
      <c r="C147" s="2"/>
      <c r="D147" s="2"/>
      <c r="E147" s="10">
        <v>695</v>
      </c>
      <c r="F147" s="11">
        <f t="shared" ref="F147:M147" si="23">F140+F142+F143+F144+F145+F146</f>
        <v>19.96</v>
      </c>
      <c r="G147" s="11">
        <f t="shared" si="23"/>
        <v>33.479999999999997</v>
      </c>
      <c r="H147" s="11">
        <f t="shared" si="23"/>
        <v>78.920000000000016</v>
      </c>
      <c r="I147" s="11">
        <f t="shared" si="23"/>
        <v>148.25</v>
      </c>
      <c r="J147" s="11">
        <f t="shared" si="23"/>
        <v>11.26</v>
      </c>
      <c r="K147" s="11">
        <f t="shared" si="23"/>
        <v>0.57499999999999996</v>
      </c>
      <c r="L147" s="11">
        <f t="shared" si="23"/>
        <v>0.443</v>
      </c>
      <c r="M147" s="11">
        <f t="shared" si="23"/>
        <v>44.019999999999996</v>
      </c>
      <c r="N147" s="11">
        <f>N140+N142+N143+N144+N145+N146</f>
        <v>700.94999999999993</v>
      </c>
    </row>
    <row r="148" spans="1:14" s="2" customFormat="1" ht="15.75" x14ac:dyDescent="0.25">
      <c r="A148" s="10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1:14" s="2" customFormat="1" ht="15.75" x14ac:dyDescent="0.25">
      <c r="A149" s="10" t="s">
        <v>52</v>
      </c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1:14" s="2" customFormat="1" ht="15.75" x14ac:dyDescent="0.25">
      <c r="A150" s="2" t="s">
        <v>47</v>
      </c>
      <c r="D150" s="2">
        <v>43</v>
      </c>
      <c r="E150" s="2">
        <v>200</v>
      </c>
      <c r="F150" s="15">
        <v>1.544</v>
      </c>
      <c r="G150" s="15">
        <v>5.07</v>
      </c>
      <c r="H150" s="15">
        <v>8.0399999999999991</v>
      </c>
      <c r="I150" s="15">
        <v>18.7</v>
      </c>
      <c r="J150" s="15">
        <v>0.68</v>
      </c>
      <c r="K150" s="15">
        <v>7.0000000000000007E-2</v>
      </c>
      <c r="L150" s="15">
        <v>4.2000000000000003E-2</v>
      </c>
      <c r="M150" s="15">
        <v>6.03</v>
      </c>
      <c r="N150" s="15">
        <v>83.3</v>
      </c>
    </row>
    <row r="151" spans="1:14" s="2" customFormat="1" ht="15.75" x14ac:dyDescent="0.25">
      <c r="A151" s="2" t="s">
        <v>2</v>
      </c>
      <c r="E151" s="2">
        <v>25</v>
      </c>
      <c r="F151" s="15">
        <v>1.19</v>
      </c>
      <c r="G151" s="15">
        <v>1.02</v>
      </c>
      <c r="H151" s="15">
        <v>11.88</v>
      </c>
      <c r="I151" s="15">
        <v>31.25</v>
      </c>
      <c r="J151" s="15">
        <v>0.9</v>
      </c>
      <c r="K151" s="15">
        <v>0.1</v>
      </c>
      <c r="L151" s="15">
        <v>6.3E-2</v>
      </c>
      <c r="M151" s="15">
        <v>0.05</v>
      </c>
      <c r="N151" s="15">
        <v>64.150000000000006</v>
      </c>
    </row>
    <row r="152" spans="1:14" s="2" customFormat="1" ht="15.75" x14ac:dyDescent="0.25">
      <c r="A152" s="2" t="s">
        <v>0</v>
      </c>
      <c r="D152" s="2">
        <v>299</v>
      </c>
      <c r="E152" s="2">
        <v>200</v>
      </c>
      <c r="F152" s="15">
        <v>0.05</v>
      </c>
      <c r="G152" s="15">
        <v>0.02</v>
      </c>
      <c r="H152" s="15">
        <v>9.32</v>
      </c>
      <c r="I152" s="15">
        <v>10.6</v>
      </c>
      <c r="J152" s="15">
        <v>0.3</v>
      </c>
      <c r="K152" s="15"/>
      <c r="L152" s="15">
        <v>3.0000000000000001E-3</v>
      </c>
      <c r="M152" s="15">
        <v>0.03</v>
      </c>
      <c r="N152" s="15">
        <v>37.299999999999997</v>
      </c>
    </row>
    <row r="153" spans="1:14" ht="15.75" x14ac:dyDescent="0.25">
      <c r="A153" s="11" t="s">
        <v>56</v>
      </c>
      <c r="B153" s="2"/>
      <c r="C153" s="2"/>
      <c r="D153" s="2"/>
      <c r="E153" s="10">
        <v>425</v>
      </c>
      <c r="F153" s="11">
        <f t="shared" ref="F153:M153" si="24">SUM(F150:F152)</f>
        <v>2.7839999999999998</v>
      </c>
      <c r="G153" s="11">
        <f t="shared" si="24"/>
        <v>6.1099999999999994</v>
      </c>
      <c r="H153" s="11">
        <f t="shared" si="24"/>
        <v>29.240000000000002</v>
      </c>
      <c r="I153" s="11">
        <f t="shared" si="24"/>
        <v>60.550000000000004</v>
      </c>
      <c r="J153" s="11">
        <f t="shared" si="24"/>
        <v>1.8800000000000001</v>
      </c>
      <c r="K153" s="11">
        <f t="shared" si="24"/>
        <v>0.17</v>
      </c>
      <c r="L153" s="11">
        <f t="shared" si="24"/>
        <v>0.10800000000000001</v>
      </c>
      <c r="M153" s="11">
        <f t="shared" si="24"/>
        <v>6.11</v>
      </c>
      <c r="N153" s="11">
        <f>SUM(N150:N152)</f>
        <v>184.75</v>
      </c>
    </row>
    <row r="154" spans="1:14" ht="15.75" x14ac:dyDescent="0.25">
      <c r="A154" s="11" t="s">
        <v>56</v>
      </c>
      <c r="B154" s="2"/>
      <c r="C154" s="2"/>
      <c r="D154" s="2"/>
      <c r="E154" s="11">
        <f t="shared" ref="E154:M154" si="25">E147+E153</f>
        <v>1120</v>
      </c>
      <c r="F154" s="11">
        <f t="shared" si="25"/>
        <v>22.744</v>
      </c>
      <c r="G154" s="11">
        <f t="shared" si="25"/>
        <v>39.589999999999996</v>
      </c>
      <c r="H154" s="11">
        <f t="shared" si="25"/>
        <v>108.16000000000003</v>
      </c>
      <c r="I154" s="11">
        <f t="shared" si="25"/>
        <v>208.8</v>
      </c>
      <c r="J154" s="11">
        <f t="shared" si="25"/>
        <v>13.14</v>
      </c>
      <c r="K154" s="11">
        <f t="shared" si="25"/>
        <v>0.745</v>
      </c>
      <c r="L154" s="11">
        <f t="shared" si="25"/>
        <v>0.55100000000000005</v>
      </c>
      <c r="M154" s="11">
        <f t="shared" si="25"/>
        <v>50.129999999999995</v>
      </c>
      <c r="N154" s="11">
        <f>N147+N153</f>
        <v>885.69999999999993</v>
      </c>
    </row>
    <row r="155" spans="1:14" ht="15.75" x14ac:dyDescent="0.25">
      <c r="B155" s="2"/>
      <c r="C155" s="2"/>
      <c r="D155" s="2"/>
      <c r="E155" s="2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1:14" ht="15.75" x14ac:dyDescent="0.25">
      <c r="A156" s="2"/>
      <c r="B156" s="2"/>
      <c r="C156" s="2"/>
      <c r="D156" s="2"/>
      <c r="E156" s="10" t="s">
        <v>53</v>
      </c>
      <c r="F156" s="15"/>
      <c r="G156" s="15"/>
      <c r="H156" s="15"/>
      <c r="I156" s="15"/>
      <c r="J156" s="15"/>
      <c r="K156" s="15"/>
      <c r="L156" s="15"/>
      <c r="M156" s="15"/>
      <c r="N156" s="15"/>
    </row>
    <row r="157" spans="1:14" ht="15.75" x14ac:dyDescent="0.25">
      <c r="A157" s="2"/>
      <c r="B157" s="2"/>
      <c r="C157" s="2"/>
      <c r="D157" s="2"/>
      <c r="E157" s="2"/>
    </row>
    <row r="158" spans="1:14" ht="15.75" x14ac:dyDescent="0.25">
      <c r="A158" s="10" t="s">
        <v>51</v>
      </c>
      <c r="B158" s="2"/>
      <c r="C158" s="2"/>
      <c r="D158" s="2"/>
      <c r="E158" s="2"/>
      <c r="F158" s="15"/>
      <c r="G158" s="15"/>
      <c r="H158" s="15"/>
      <c r="I158" s="15"/>
      <c r="J158" s="15"/>
      <c r="K158" s="15"/>
      <c r="L158" s="15"/>
      <c r="M158" s="15"/>
      <c r="N158" s="15"/>
    </row>
    <row r="159" spans="1:14" ht="15.75" x14ac:dyDescent="0.25">
      <c r="A159" s="2" t="s">
        <v>7</v>
      </c>
      <c r="B159" s="2"/>
      <c r="C159" s="2"/>
      <c r="D159" s="2">
        <v>102</v>
      </c>
      <c r="E159" s="20" t="s">
        <v>74</v>
      </c>
      <c r="F159" s="15">
        <v>5</v>
      </c>
      <c r="G159" s="15">
        <v>6.3</v>
      </c>
      <c r="H159" s="15">
        <v>26.53</v>
      </c>
      <c r="I159" s="15">
        <v>25.4</v>
      </c>
      <c r="J159" s="15">
        <v>2.84</v>
      </c>
      <c r="K159" s="15">
        <v>0.14000000000000001</v>
      </c>
      <c r="L159" s="15">
        <v>0.05</v>
      </c>
      <c r="M159" s="15"/>
      <c r="N159" s="15">
        <v>225</v>
      </c>
    </row>
    <row r="160" spans="1:14" ht="15.75" x14ac:dyDescent="0.25">
      <c r="A160" s="2" t="s">
        <v>8</v>
      </c>
      <c r="B160" s="2"/>
      <c r="C160" s="2"/>
      <c r="D160" s="2"/>
      <c r="E160" s="2"/>
      <c r="F160" s="15"/>
      <c r="G160" s="15"/>
      <c r="H160" s="15"/>
      <c r="I160" s="15"/>
      <c r="J160" s="15"/>
      <c r="K160" s="15"/>
      <c r="L160" s="15"/>
      <c r="M160" s="15"/>
      <c r="N160" s="15"/>
    </row>
    <row r="161" spans="1:17" s="2" customFormat="1" ht="15.75" x14ac:dyDescent="0.25">
      <c r="A161" s="2" t="s">
        <v>9</v>
      </c>
    </row>
    <row r="162" spans="1:17" s="2" customFormat="1" ht="15.75" x14ac:dyDescent="0.25">
      <c r="A162" s="2" t="s">
        <v>10</v>
      </c>
      <c r="D162" s="2">
        <v>382</v>
      </c>
      <c r="E162" s="21" t="s">
        <v>91</v>
      </c>
      <c r="F162" s="16">
        <v>2.58</v>
      </c>
      <c r="G162" s="16">
        <v>4.0999999999999996</v>
      </c>
      <c r="H162" s="16">
        <v>28.6</v>
      </c>
      <c r="I162" s="16">
        <v>11.3</v>
      </c>
      <c r="J162" s="16">
        <v>0.9</v>
      </c>
      <c r="K162" s="16">
        <v>0.05</v>
      </c>
      <c r="L162" s="16">
        <v>0.03</v>
      </c>
      <c r="M162" s="16">
        <v>0.1</v>
      </c>
      <c r="N162" s="16">
        <v>161.69999999999999</v>
      </c>
    </row>
    <row r="163" spans="1:17" s="2" customFormat="1" ht="15.75" x14ac:dyDescent="0.25">
      <c r="A163" s="2" t="s">
        <v>0</v>
      </c>
      <c r="D163" s="2">
        <v>299</v>
      </c>
      <c r="E163" s="2">
        <v>200</v>
      </c>
      <c r="F163" s="15">
        <v>0.05</v>
      </c>
      <c r="G163" s="15">
        <v>0.02</v>
      </c>
      <c r="H163" s="15">
        <v>9.32</v>
      </c>
      <c r="I163" s="15">
        <v>10.6</v>
      </c>
      <c r="J163" s="15">
        <v>0.3</v>
      </c>
      <c r="K163" s="15"/>
      <c r="L163" s="15">
        <v>3.0000000000000001E-3</v>
      </c>
      <c r="M163" s="15">
        <v>0.03</v>
      </c>
      <c r="N163" s="15">
        <v>37.299999999999997</v>
      </c>
    </row>
    <row r="164" spans="1:17" s="2" customFormat="1" ht="15.75" x14ac:dyDescent="0.25">
      <c r="A164" s="2" t="s">
        <v>1</v>
      </c>
      <c r="E164" s="2">
        <v>2.5000000000000001E-2</v>
      </c>
      <c r="F164" s="15"/>
      <c r="G164" s="15"/>
      <c r="H164" s="15"/>
      <c r="I164" s="15"/>
      <c r="J164" s="15"/>
      <c r="K164" s="15"/>
      <c r="L164" s="15"/>
      <c r="M164" s="15">
        <v>25</v>
      </c>
      <c r="N164" s="15"/>
    </row>
    <row r="165" spans="1:17" s="2" customFormat="1" ht="15.75" x14ac:dyDescent="0.25">
      <c r="A165" s="2" t="s">
        <v>92</v>
      </c>
      <c r="E165" s="2">
        <v>56</v>
      </c>
      <c r="F165" s="15">
        <v>1</v>
      </c>
      <c r="G165" s="15">
        <v>4.51</v>
      </c>
      <c r="H165" s="15">
        <v>19.899999999999999</v>
      </c>
      <c r="I165" s="15">
        <v>16.8</v>
      </c>
      <c r="J165" s="15">
        <v>160</v>
      </c>
      <c r="K165" s="15">
        <v>0.03</v>
      </c>
      <c r="L165" s="15">
        <v>0.02</v>
      </c>
      <c r="M165" s="15">
        <v>0</v>
      </c>
      <c r="N165" s="15">
        <v>120.4</v>
      </c>
    </row>
    <row r="166" spans="1:17" s="2" customFormat="1" ht="15.75" x14ac:dyDescent="0.25">
      <c r="A166" s="10" t="s">
        <v>56</v>
      </c>
      <c r="E166" s="10">
        <v>511.03</v>
      </c>
      <c r="F166" s="11">
        <f t="shared" ref="F166:M166" si="26">F159+F162+F163+F164+F165</f>
        <v>8.629999999999999</v>
      </c>
      <c r="G166" s="11">
        <f t="shared" si="26"/>
        <v>14.929999999999998</v>
      </c>
      <c r="H166" s="11">
        <f t="shared" si="26"/>
        <v>84.35</v>
      </c>
      <c r="I166" s="11">
        <f t="shared" si="26"/>
        <v>64.100000000000009</v>
      </c>
      <c r="J166" s="11">
        <f t="shared" si="26"/>
        <v>164.04</v>
      </c>
      <c r="K166" s="11">
        <f t="shared" si="26"/>
        <v>0.22</v>
      </c>
      <c r="L166" s="11">
        <f t="shared" si="26"/>
        <v>0.10300000000000001</v>
      </c>
      <c r="M166" s="11">
        <f t="shared" si="26"/>
        <v>25.13</v>
      </c>
      <c r="N166" s="11">
        <f>N159+N162+N163+N164+N165</f>
        <v>544.4</v>
      </c>
    </row>
    <row r="167" spans="1:17" s="2" customFormat="1" ht="15.75" x14ac:dyDescent="0.25">
      <c r="A167" s="10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1:17" s="2" customFormat="1" ht="15.75" x14ac:dyDescent="0.25">
      <c r="A168" s="10" t="s">
        <v>52</v>
      </c>
      <c r="F168" s="11"/>
      <c r="G168" s="11"/>
      <c r="H168" s="11"/>
      <c r="I168" s="11"/>
      <c r="J168" s="11"/>
      <c r="K168" s="11"/>
      <c r="L168" s="11"/>
      <c r="M168" s="11"/>
      <c r="N168" s="11"/>
      <c r="Q168" s="2" t="s">
        <v>73</v>
      </c>
    </row>
    <row r="169" spans="1:17" s="2" customFormat="1" ht="15.75" x14ac:dyDescent="0.25">
      <c r="A169" s="2" t="s">
        <v>67</v>
      </c>
      <c r="D169" s="20">
        <v>124</v>
      </c>
      <c r="E169" s="20" t="s">
        <v>68</v>
      </c>
      <c r="F169" s="15">
        <v>5.67</v>
      </c>
      <c r="G169" s="15">
        <v>6.26</v>
      </c>
      <c r="H169" s="15">
        <v>7.85</v>
      </c>
      <c r="I169" s="15">
        <v>20.05</v>
      </c>
      <c r="J169" s="15">
        <v>0.625</v>
      </c>
      <c r="K169" s="15">
        <v>3.5000000000000003E-2</v>
      </c>
      <c r="L169" s="15">
        <v>0.05</v>
      </c>
      <c r="M169" s="15">
        <v>0.55000000000000004</v>
      </c>
      <c r="N169" s="15">
        <v>108</v>
      </c>
    </row>
    <row r="170" spans="1:17" s="2" customFormat="1" ht="15.75" x14ac:dyDescent="0.25">
      <c r="A170" s="2" t="s">
        <v>0</v>
      </c>
      <c r="D170" s="2">
        <v>299</v>
      </c>
      <c r="E170" s="2">
        <v>200</v>
      </c>
      <c r="F170" s="15">
        <v>0.05</v>
      </c>
      <c r="G170" s="15">
        <v>0.02</v>
      </c>
      <c r="H170" s="15">
        <v>9.32</v>
      </c>
      <c r="I170" s="15">
        <v>10.6</v>
      </c>
      <c r="J170" s="15">
        <v>0.3</v>
      </c>
      <c r="K170" s="15"/>
      <c r="L170" s="15">
        <v>3.0000000000000001E-3</v>
      </c>
      <c r="M170" s="15">
        <v>0.03</v>
      </c>
      <c r="N170" s="15">
        <v>37.299999999999997</v>
      </c>
    </row>
    <row r="171" spans="1:17" s="2" customFormat="1" ht="15.75" x14ac:dyDescent="0.25">
      <c r="E171" s="10">
        <v>350</v>
      </c>
      <c r="F171" s="11">
        <f t="shared" ref="F171:N171" si="27">SUM(F169:F170)</f>
        <v>5.72</v>
      </c>
      <c r="G171" s="11">
        <f t="shared" si="27"/>
        <v>6.2799999999999994</v>
      </c>
      <c r="H171" s="11">
        <f t="shared" si="27"/>
        <v>17.170000000000002</v>
      </c>
      <c r="I171" s="11">
        <f t="shared" si="27"/>
        <v>30.65</v>
      </c>
      <c r="J171" s="11">
        <f t="shared" si="27"/>
        <v>0.92500000000000004</v>
      </c>
      <c r="K171" s="11">
        <f t="shared" si="27"/>
        <v>3.5000000000000003E-2</v>
      </c>
      <c r="L171" s="11">
        <f t="shared" si="27"/>
        <v>5.3000000000000005E-2</v>
      </c>
      <c r="M171" s="11">
        <f t="shared" si="27"/>
        <v>0.58000000000000007</v>
      </c>
      <c r="N171" s="11">
        <f t="shared" si="27"/>
        <v>145.30000000000001</v>
      </c>
    </row>
    <row r="172" spans="1:17" s="2" customFormat="1" ht="15.75" x14ac:dyDescent="0.25">
      <c r="A172" s="10" t="s">
        <v>56</v>
      </c>
      <c r="E172" s="10">
        <f>E166+E171</f>
        <v>861.03</v>
      </c>
      <c r="F172" s="11">
        <f t="shared" ref="F172:N172" si="28">F166+F171</f>
        <v>14.349999999999998</v>
      </c>
      <c r="G172" s="11">
        <f t="shared" si="28"/>
        <v>21.209999999999997</v>
      </c>
      <c r="H172" s="11">
        <f t="shared" si="28"/>
        <v>101.52</v>
      </c>
      <c r="I172" s="11">
        <f t="shared" si="28"/>
        <v>94.75</v>
      </c>
      <c r="J172" s="11">
        <f t="shared" si="28"/>
        <v>164.965</v>
      </c>
      <c r="K172" s="11">
        <f t="shared" si="28"/>
        <v>0.255</v>
      </c>
      <c r="L172" s="11">
        <f t="shared" si="28"/>
        <v>0.15600000000000003</v>
      </c>
      <c r="M172" s="11">
        <f t="shared" si="28"/>
        <v>25.71</v>
      </c>
      <c r="N172" s="11">
        <f t="shared" si="28"/>
        <v>689.7</v>
      </c>
    </row>
    <row r="173" spans="1:17" s="2" customFormat="1" ht="15.75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7" x14ac:dyDescent="0.25">
      <c r="A174" t="s">
        <v>15</v>
      </c>
      <c r="M174" s="8"/>
    </row>
    <row r="175" spans="1:17" x14ac:dyDescent="0.25">
      <c r="A175" t="s">
        <v>16</v>
      </c>
      <c r="M175" s="8"/>
    </row>
    <row r="176" spans="1:17" x14ac:dyDescent="0.25">
      <c r="A176" t="s">
        <v>57</v>
      </c>
      <c r="M176" s="8"/>
    </row>
    <row r="177" spans="1:14" x14ac:dyDescent="0.25">
      <c r="A177" t="s">
        <v>17</v>
      </c>
      <c r="M177" s="8"/>
    </row>
    <row r="178" spans="1:14" x14ac:dyDescent="0.25">
      <c r="A178" t="s">
        <v>18</v>
      </c>
      <c r="G178" t="s">
        <v>34</v>
      </c>
      <c r="M178" s="9"/>
    </row>
    <row r="181" spans="1:14" ht="15.75" x14ac:dyDescent="0.25">
      <c r="A181" s="2"/>
      <c r="B181" s="2"/>
      <c r="C181" s="2"/>
      <c r="D181" s="2"/>
      <c r="E181" s="2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1:14" ht="15.75" x14ac:dyDescent="0.25">
      <c r="A182" s="2"/>
      <c r="B182" s="2"/>
      <c r="C182" s="2"/>
      <c r="D182" s="2"/>
      <c r="E182" s="2"/>
      <c r="F182" s="15"/>
      <c r="G182" s="15"/>
      <c r="H182" s="15"/>
      <c r="I182" s="15"/>
      <c r="J182" s="15"/>
      <c r="K182" s="15"/>
      <c r="L182" s="15"/>
      <c r="M182" s="15"/>
      <c r="N182" s="15"/>
    </row>
    <row r="183" spans="1:14" ht="15.75" x14ac:dyDescent="0.25">
      <c r="A183" s="2"/>
      <c r="B183" s="2"/>
      <c r="C183" s="2"/>
      <c r="D183" s="12"/>
      <c r="E183" s="2"/>
      <c r="F183" s="15"/>
      <c r="G183" s="15"/>
      <c r="H183" s="15"/>
      <c r="I183" s="15"/>
      <c r="J183" s="15"/>
      <c r="K183" s="15"/>
      <c r="L183" s="15"/>
      <c r="M183" s="15"/>
      <c r="N183" s="15"/>
    </row>
    <row r="184" spans="1:14" ht="15.75" x14ac:dyDescent="0.25">
      <c r="A184" s="2"/>
      <c r="D184" s="2"/>
      <c r="E184" s="2"/>
      <c r="F184" s="15"/>
      <c r="G184" s="15"/>
      <c r="H184" s="15"/>
      <c r="I184" s="15"/>
      <c r="J184" s="15"/>
      <c r="K184" s="15"/>
      <c r="L184" s="15"/>
      <c r="M184" s="15"/>
      <c r="N184" s="15"/>
    </row>
    <row r="185" spans="1:14" ht="15.75" x14ac:dyDescent="0.25">
      <c r="F185" s="11"/>
      <c r="G185" s="11"/>
      <c r="H185" s="11"/>
      <c r="I185" s="11"/>
      <c r="J185" s="11"/>
      <c r="K185" s="11"/>
      <c r="L185" s="11"/>
      <c r="M185" s="11"/>
      <c r="N185" s="11"/>
    </row>
    <row r="189" spans="1:14" x14ac:dyDescent="0.25">
      <c r="A189" s="1"/>
    </row>
    <row r="191" spans="1:14" x14ac:dyDescent="0.25">
      <c r="F191" s="1"/>
      <c r="G191" s="1"/>
      <c r="H191" s="1"/>
      <c r="I191" s="1"/>
      <c r="J191" s="1"/>
      <c r="L191" s="1"/>
      <c r="N191" s="1"/>
    </row>
    <row r="192" spans="1:14" x14ac:dyDescent="0.25">
      <c r="E192" s="1"/>
    </row>
    <row r="194" spans="1:1" x14ac:dyDescent="0.25">
      <c r="A194" s="1"/>
    </row>
    <row r="199" spans="1:1" x14ac:dyDescent="0.25">
      <c r="A199" s="1"/>
    </row>
    <row r="200" spans="1:1" x14ac:dyDescent="0.25">
      <c r="A200" s="1"/>
    </row>
    <row r="210" spans="1:14" x14ac:dyDescent="0.25">
      <c r="A210" s="1"/>
    </row>
    <row r="213" spans="1:14" x14ac:dyDescent="0.25">
      <c r="F213" s="1"/>
      <c r="G213" s="1"/>
      <c r="H213" s="1"/>
      <c r="I213" s="1"/>
      <c r="J213" s="1"/>
      <c r="L213" s="1"/>
      <c r="N213" s="1"/>
    </row>
    <row r="214" spans="1:14" x14ac:dyDescent="0.25">
      <c r="E214" s="1"/>
      <c r="F214" s="1"/>
      <c r="G214" s="1"/>
    </row>
    <row r="216" spans="1:14" x14ac:dyDescent="0.25">
      <c r="A216" s="1"/>
    </row>
    <row r="220" spans="1:14" x14ac:dyDescent="0.25">
      <c r="A220" s="1"/>
    </row>
    <row r="221" spans="1:14" x14ac:dyDescent="0.25">
      <c r="A221" s="1"/>
    </row>
    <row r="230" spans="1:14" x14ac:dyDescent="0.25">
      <c r="A230" s="1"/>
    </row>
    <row r="234" spans="1:14" x14ac:dyDescent="0.25">
      <c r="F234" s="1"/>
      <c r="G234" s="1"/>
      <c r="H234" s="1"/>
      <c r="I234" s="1"/>
      <c r="J234" s="1"/>
      <c r="L234" s="1"/>
      <c r="N234" s="1"/>
    </row>
    <row r="235" spans="1:14" x14ac:dyDescent="0.25">
      <c r="E235" s="1"/>
    </row>
    <row r="237" spans="1:14" x14ac:dyDescent="0.25">
      <c r="A237" s="1"/>
    </row>
    <row r="244" spans="1:14" x14ac:dyDescent="0.25">
      <c r="A244" s="1"/>
    </row>
    <row r="252" spans="1:14" x14ac:dyDescent="0.25">
      <c r="A252" s="1"/>
    </row>
    <row r="255" spans="1:14" x14ac:dyDescent="0.25">
      <c r="F255" s="1"/>
      <c r="G255" s="1"/>
      <c r="H255" s="1"/>
      <c r="I255" s="1"/>
      <c r="J255" s="1"/>
      <c r="L255" s="1"/>
      <c r="N255" s="1"/>
    </row>
    <row r="256" spans="1:14" x14ac:dyDescent="0.25">
      <c r="E256" s="1"/>
    </row>
    <row r="258" spans="1:1" x14ac:dyDescent="0.25">
      <c r="A258" s="1"/>
    </row>
    <row r="264" spans="1:1" x14ac:dyDescent="0.25">
      <c r="A264" s="1"/>
    </row>
    <row r="265" spans="1:1" x14ac:dyDescent="0.25">
      <c r="A265" s="1"/>
    </row>
    <row r="273" spans="1:14" x14ac:dyDescent="0.25">
      <c r="A273" s="1"/>
    </row>
    <row r="277" spans="1:14" x14ac:dyDescent="0.25">
      <c r="F277" s="1"/>
      <c r="G277" s="1"/>
      <c r="H277" s="1"/>
      <c r="I277" s="1"/>
      <c r="J277" s="1"/>
      <c r="L277" s="1"/>
      <c r="N277" s="1"/>
    </row>
    <row r="278" spans="1:14" x14ac:dyDescent="0.25">
      <c r="E278" s="1"/>
      <c r="N278" s="7"/>
    </row>
    <row r="279" spans="1:14" x14ac:dyDescent="0.25">
      <c r="E279" s="1"/>
    </row>
    <row r="281" spans="1:14" x14ac:dyDescent="0.25">
      <c r="A281" s="1"/>
    </row>
    <row r="286" spans="1:14" x14ac:dyDescent="0.25">
      <c r="A286" s="1"/>
    </row>
    <row r="287" spans="1:14" x14ac:dyDescent="0.25">
      <c r="A287" s="1"/>
    </row>
    <row r="296" spans="1:14" x14ac:dyDescent="0.25">
      <c r="A296" s="1"/>
    </row>
    <row r="298" spans="1:14" x14ac:dyDescent="0.25">
      <c r="F298" s="1"/>
      <c r="G298" s="1"/>
      <c r="H298" s="1"/>
      <c r="I298" s="1"/>
      <c r="J298" s="1"/>
      <c r="L298" s="1"/>
      <c r="N298" s="1"/>
    </row>
    <row r="299" spans="1:14" x14ac:dyDescent="0.25">
      <c r="E299" s="1"/>
    </row>
    <row r="301" spans="1:14" x14ac:dyDescent="0.25">
      <c r="A301" s="1"/>
    </row>
    <row r="306" spans="1:14" x14ac:dyDescent="0.25">
      <c r="A306" s="1"/>
    </row>
    <row r="314" spans="1:14" x14ac:dyDescent="0.25">
      <c r="A314" s="1"/>
    </row>
    <row r="316" spans="1:14" x14ac:dyDescent="0.25">
      <c r="F316" s="1"/>
      <c r="G316" s="1"/>
      <c r="H316" s="1"/>
      <c r="I316" s="1"/>
      <c r="J316" s="1"/>
      <c r="L316" s="1"/>
      <c r="N316" s="1"/>
    </row>
    <row r="317" spans="1:14" x14ac:dyDescent="0.25">
      <c r="E317" s="1"/>
    </row>
    <row r="319" spans="1:14" x14ac:dyDescent="0.25">
      <c r="A319" s="1"/>
    </row>
    <row r="324" spans="1:1" x14ac:dyDescent="0.25">
      <c r="A324" s="1"/>
    </row>
    <row r="325" spans="1:1" x14ac:dyDescent="0.25">
      <c r="A325" s="1"/>
    </row>
    <row r="336" spans="1:1" x14ac:dyDescent="0.25">
      <c r="A336" s="1"/>
    </row>
    <row r="339" spans="1:14" x14ac:dyDescent="0.25">
      <c r="F339" s="1"/>
      <c r="G339" s="1"/>
      <c r="H339" s="1"/>
      <c r="I339" s="1"/>
      <c r="J339" s="1"/>
      <c r="L339" s="1"/>
      <c r="N339" s="1"/>
    </row>
    <row r="340" spans="1:14" x14ac:dyDescent="0.25">
      <c r="E340" s="1"/>
    </row>
    <row r="342" spans="1:14" x14ac:dyDescent="0.25">
      <c r="A342" s="1"/>
    </row>
    <row r="347" spans="1:14" x14ac:dyDescent="0.25">
      <c r="A347" s="1"/>
    </row>
    <row r="348" spans="1:14" x14ac:dyDescent="0.25">
      <c r="A348" s="1"/>
    </row>
    <row r="355" spans="1:14" x14ac:dyDescent="0.25">
      <c r="A355" s="1"/>
    </row>
    <row r="358" spans="1:14" x14ac:dyDescent="0.25">
      <c r="F358" s="1"/>
      <c r="G358" s="1"/>
      <c r="H358" s="1"/>
      <c r="I358" s="1"/>
      <c r="J358" s="1"/>
      <c r="L358" s="1"/>
      <c r="N358" s="1"/>
    </row>
    <row r="359" spans="1:14" x14ac:dyDescent="0.25">
      <c r="E359" s="1"/>
    </row>
    <row r="361" spans="1:14" x14ac:dyDescent="0.25">
      <c r="A361" s="1"/>
    </row>
    <row r="367" spans="1:14" x14ac:dyDescent="0.25">
      <c r="A367" s="1"/>
    </row>
    <row r="377" spans="1:14" x14ac:dyDescent="0.25">
      <c r="A377" s="1"/>
    </row>
    <row r="381" spans="1:14" x14ac:dyDescent="0.25">
      <c r="F381" s="1"/>
      <c r="G381" s="1"/>
      <c r="H381" s="1"/>
      <c r="I381" s="1"/>
      <c r="J381" s="1"/>
      <c r="L381" s="1"/>
      <c r="N381" s="1"/>
    </row>
    <row r="382" spans="1:14" x14ac:dyDescent="0.25">
      <c r="N382" s="7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H20"/>
  <sheetViews>
    <sheetView workbookViewId="0">
      <selection activeCell="B12" sqref="B12"/>
    </sheetView>
  </sheetViews>
  <sheetFormatPr defaultRowHeight="15" x14ac:dyDescent="0.25"/>
  <sheetData>
    <row r="1" spans="3:8" ht="15.75" x14ac:dyDescent="0.25">
      <c r="E1" s="2"/>
      <c r="F1" s="2"/>
      <c r="G1" s="2"/>
      <c r="H1" s="2"/>
    </row>
    <row r="2" spans="3:8" ht="15.75" x14ac:dyDescent="0.25">
      <c r="E2" s="2"/>
      <c r="F2" s="2"/>
      <c r="G2" s="2"/>
      <c r="H2" s="2"/>
    </row>
    <row r="3" spans="3:8" ht="15.75" x14ac:dyDescent="0.25">
      <c r="E3" s="2"/>
      <c r="F3" s="2"/>
      <c r="G3" s="2"/>
      <c r="H3" s="2"/>
    </row>
    <row r="4" spans="3:8" ht="15.75" x14ac:dyDescent="0.25">
      <c r="E4" s="2"/>
      <c r="F4" s="2"/>
      <c r="G4" s="2"/>
      <c r="H4" s="2"/>
    </row>
    <row r="5" spans="3:8" ht="15.75" x14ac:dyDescent="0.25">
      <c r="E5" s="2"/>
      <c r="F5" s="2"/>
      <c r="G5" s="2"/>
      <c r="H5" s="2"/>
    </row>
    <row r="15" spans="3:8" ht="26.25" x14ac:dyDescent="0.4">
      <c r="C15" s="3" t="s">
        <v>28</v>
      </c>
      <c r="D15" s="4"/>
      <c r="E15" s="4"/>
      <c r="F15" s="4"/>
      <c r="G15" s="4"/>
    </row>
    <row r="16" spans="3:8" ht="26.25" x14ac:dyDescent="0.4">
      <c r="C16" s="3" t="s">
        <v>54</v>
      </c>
      <c r="D16" s="4"/>
      <c r="E16" s="4"/>
      <c r="F16" s="3"/>
      <c r="G16" s="4"/>
    </row>
    <row r="17" spans="3:7" ht="26.25" x14ac:dyDescent="0.4">
      <c r="C17" s="3" t="s">
        <v>55</v>
      </c>
      <c r="D17" s="4"/>
      <c r="E17" s="4"/>
      <c r="F17" s="4"/>
      <c r="G17" s="3"/>
    </row>
    <row r="18" spans="3:7" ht="26.25" x14ac:dyDescent="0.4">
      <c r="C18" s="3"/>
      <c r="D18" s="4"/>
      <c r="E18" s="4"/>
      <c r="F18" s="4"/>
      <c r="G18" s="4"/>
    </row>
    <row r="19" spans="3:7" ht="26.25" x14ac:dyDescent="0.4">
      <c r="C19" s="3"/>
      <c r="D19" s="4"/>
      <c r="E19" s="4"/>
      <c r="F19" s="4"/>
      <c r="G19" s="4"/>
    </row>
    <row r="20" spans="3:7" ht="26.25" x14ac:dyDescent="0.4">
      <c r="C20" s="3"/>
      <c r="D20" s="4"/>
      <c r="E20" s="4"/>
      <c r="F20" s="4"/>
      <c r="G20" s="4"/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D9"/>
  <sheetViews>
    <sheetView workbookViewId="0">
      <selection activeCell="A6" sqref="A6:R7"/>
    </sheetView>
  </sheetViews>
  <sheetFormatPr defaultRowHeight="15" x14ac:dyDescent="0.25"/>
  <sheetData>
    <row r="6" spans="1:4" ht="18.75" x14ac:dyDescent="0.3">
      <c r="A6" s="5" t="s">
        <v>12</v>
      </c>
    </row>
    <row r="7" spans="1:4" ht="18.75" x14ac:dyDescent="0.3">
      <c r="A7" s="5" t="s">
        <v>13</v>
      </c>
    </row>
    <row r="8" spans="1:4" ht="18.75" x14ac:dyDescent="0.3">
      <c r="D8" s="5"/>
    </row>
    <row r="9" spans="1:4" ht="18.75" x14ac:dyDescent="0.3">
      <c r="D9" s="6" t="s">
        <v>14</v>
      </c>
    </row>
  </sheetData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2023-12-26T02:46:41Z</dcterms:modified>
</cp:coreProperties>
</file>